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8265" firstSheet="5" activeTab="11"/>
  </bookViews>
  <sheets>
    <sheet name="понед." sheetId="1" r:id="rId1"/>
    <sheet name="Лист2" sheetId="16" r:id="rId2"/>
    <sheet name="вторник" sheetId="2" r:id="rId3"/>
    <sheet name="среда" sheetId="3" r:id="rId4"/>
    <sheet name="четверг" sheetId="4" r:id="rId5"/>
    <sheet name="пятница" sheetId="5" r:id="rId6"/>
    <sheet name="суббота" sheetId="6" r:id="rId7"/>
    <sheet name="воскресенье" sheetId="7" r:id="rId8"/>
    <sheet name="понед.2" sheetId="8" r:id="rId9"/>
    <sheet name="вторник 2" sheetId="9" r:id="rId10"/>
    <sheet name="среда 2" sheetId="10" r:id="rId11"/>
    <sheet name="четв.2" sheetId="11" r:id="rId12"/>
    <sheet name="пятн.2" sheetId="12" r:id="rId13"/>
    <sheet name="суббота 2" sheetId="13" r:id="rId14"/>
    <sheet name="воскрес.2" sheetId="14" r:id="rId15"/>
    <sheet name="Лист1" sheetId="15" r:id="rId16"/>
  </sheets>
  <calcPr calcId="145621"/>
</workbook>
</file>

<file path=xl/calcChain.xml><?xml version="1.0" encoding="utf-8"?>
<calcChain xmlns="http://schemas.openxmlformats.org/spreadsheetml/2006/main">
  <c r="O41" i="12" l="1"/>
  <c r="N41" i="12"/>
  <c r="M41" i="12"/>
  <c r="L41" i="12"/>
  <c r="H41" i="12"/>
  <c r="G41" i="12"/>
  <c r="F41" i="12"/>
  <c r="E41" i="12"/>
  <c r="D41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E14" i="10"/>
  <c r="P9" i="10" l="1"/>
  <c r="J14" i="6"/>
  <c r="I14" i="6"/>
  <c r="H14" i="6"/>
  <c r="G14" i="6"/>
  <c r="F14" i="6"/>
  <c r="E14" i="6"/>
  <c r="R8" i="6" l="1"/>
  <c r="O40" i="4" l="1"/>
  <c r="N40" i="4"/>
  <c r="M40" i="4"/>
  <c r="L40" i="4"/>
  <c r="H40" i="4"/>
  <c r="G40" i="4"/>
  <c r="F40" i="4"/>
  <c r="E40" i="4"/>
  <c r="D40" i="4"/>
  <c r="O41" i="11" l="1"/>
  <c r="N41" i="11"/>
  <c r="M41" i="11"/>
  <c r="L41" i="11"/>
  <c r="H41" i="11"/>
  <c r="G41" i="11"/>
  <c r="F41" i="11"/>
  <c r="E41" i="11"/>
  <c r="D41" i="11"/>
  <c r="E19" i="14" l="1"/>
  <c r="F19" i="14"/>
  <c r="G19" i="14"/>
  <c r="H19" i="14"/>
  <c r="I19" i="14"/>
  <c r="J19" i="14"/>
  <c r="K19" i="14"/>
  <c r="L19" i="14"/>
  <c r="M19" i="14"/>
  <c r="N19" i="14"/>
  <c r="O19" i="14"/>
  <c r="D19" i="14"/>
  <c r="E38" i="14"/>
  <c r="F38" i="14"/>
  <c r="G38" i="14"/>
  <c r="H38" i="14"/>
  <c r="I38" i="14"/>
  <c r="J38" i="14"/>
  <c r="K38" i="14"/>
  <c r="L38" i="14"/>
  <c r="M38" i="14"/>
  <c r="N38" i="14"/>
  <c r="O38" i="14"/>
  <c r="D38" i="14"/>
  <c r="E31" i="14"/>
  <c r="F31" i="14"/>
  <c r="G31" i="14"/>
  <c r="H31" i="14"/>
  <c r="I31" i="14"/>
  <c r="J31" i="14"/>
  <c r="K31" i="14"/>
  <c r="L31" i="14"/>
  <c r="M31" i="14"/>
  <c r="N31" i="14"/>
  <c r="O31" i="14"/>
  <c r="D31" i="14"/>
  <c r="E27" i="14"/>
  <c r="F27" i="14"/>
  <c r="G27" i="14"/>
  <c r="H27" i="14"/>
  <c r="I27" i="14"/>
  <c r="J27" i="14"/>
  <c r="K27" i="14"/>
  <c r="L27" i="14"/>
  <c r="M27" i="14"/>
  <c r="N27" i="14"/>
  <c r="O27" i="14"/>
  <c r="D27" i="14"/>
  <c r="E14" i="14"/>
  <c r="F14" i="14"/>
  <c r="G14" i="14"/>
  <c r="H14" i="14"/>
  <c r="H40" i="14" s="1"/>
  <c r="I14" i="14"/>
  <c r="J14" i="14"/>
  <c r="K14" i="14"/>
  <c r="L14" i="14"/>
  <c r="M14" i="14"/>
  <c r="N14" i="14"/>
  <c r="N40" i="14" s="1"/>
  <c r="O14" i="14"/>
  <c r="D14" i="14"/>
  <c r="E41" i="13"/>
  <c r="F41" i="13"/>
  <c r="G41" i="13"/>
  <c r="H41" i="13"/>
  <c r="I41" i="13"/>
  <c r="J41" i="13"/>
  <c r="K41" i="13"/>
  <c r="L41" i="13"/>
  <c r="M41" i="13"/>
  <c r="N41" i="13"/>
  <c r="O41" i="13"/>
  <c r="D41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E29" i="13"/>
  <c r="F29" i="13"/>
  <c r="G29" i="13"/>
  <c r="H29" i="13"/>
  <c r="I29" i="13"/>
  <c r="J29" i="13"/>
  <c r="K29" i="13"/>
  <c r="L29" i="13"/>
  <c r="M29" i="13"/>
  <c r="N29" i="13"/>
  <c r="O29" i="13"/>
  <c r="D29" i="13"/>
  <c r="E19" i="13"/>
  <c r="F19" i="13"/>
  <c r="G19" i="13"/>
  <c r="H19" i="13"/>
  <c r="I19" i="13"/>
  <c r="J19" i="13"/>
  <c r="K19" i="13"/>
  <c r="L19" i="13"/>
  <c r="M19" i="13"/>
  <c r="N19" i="13"/>
  <c r="O19" i="13"/>
  <c r="D19" i="13"/>
  <c r="G14" i="13"/>
  <c r="H14" i="13"/>
  <c r="I14" i="13"/>
  <c r="I43" i="13" s="1"/>
  <c r="J14" i="13"/>
  <c r="J43" i="13" s="1"/>
  <c r="K14" i="13"/>
  <c r="K43" i="13" s="1"/>
  <c r="L14" i="13"/>
  <c r="M14" i="13"/>
  <c r="N14" i="13"/>
  <c r="O14" i="13"/>
  <c r="O43" i="13" s="1"/>
  <c r="F14" i="13"/>
  <c r="E14" i="13"/>
  <c r="D14" i="13"/>
  <c r="O33" i="12"/>
  <c r="N33" i="12"/>
  <c r="M33" i="12"/>
  <c r="L33" i="12"/>
  <c r="K33" i="12"/>
  <c r="J33" i="12"/>
  <c r="I33" i="12"/>
  <c r="H33" i="12"/>
  <c r="G33" i="12"/>
  <c r="F33" i="12"/>
  <c r="E33" i="12"/>
  <c r="D33" i="12"/>
  <c r="D29" i="12"/>
  <c r="D20" i="12"/>
  <c r="K41" i="12"/>
  <c r="J41" i="12"/>
  <c r="I41" i="12"/>
  <c r="O29" i="12"/>
  <c r="N29" i="12"/>
  <c r="M29" i="12"/>
  <c r="L29" i="12"/>
  <c r="K29" i="12"/>
  <c r="J29" i="12"/>
  <c r="I29" i="12"/>
  <c r="H29" i="12"/>
  <c r="H43" i="12" s="1"/>
  <c r="G29" i="12"/>
  <c r="F29" i="12"/>
  <c r="E29" i="12"/>
  <c r="O20" i="12"/>
  <c r="N20" i="12"/>
  <c r="M20" i="12"/>
  <c r="L20" i="12"/>
  <c r="K20" i="12"/>
  <c r="I20" i="12"/>
  <c r="H20" i="12"/>
  <c r="G20" i="12"/>
  <c r="F20" i="12"/>
  <c r="E20" i="12"/>
  <c r="K43" i="12"/>
  <c r="I43" i="12"/>
  <c r="K41" i="11"/>
  <c r="J41" i="11"/>
  <c r="J43" i="11" s="1"/>
  <c r="I41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E19" i="11"/>
  <c r="F19" i="11"/>
  <c r="G19" i="11"/>
  <c r="L19" i="11"/>
  <c r="M19" i="11"/>
  <c r="N19" i="11"/>
  <c r="O19" i="11"/>
  <c r="F40" i="14" l="1"/>
  <c r="K40" i="14"/>
  <c r="J40" i="14"/>
  <c r="I40" i="14"/>
  <c r="O40" i="14"/>
  <c r="G40" i="14"/>
  <c r="D43" i="13"/>
  <c r="F43" i="13"/>
  <c r="G43" i="13"/>
  <c r="D40" i="14"/>
  <c r="H43" i="13"/>
  <c r="N43" i="13"/>
  <c r="L43" i="13"/>
  <c r="E43" i="13"/>
  <c r="E43" i="12"/>
  <c r="N43" i="12"/>
  <c r="L43" i="12"/>
  <c r="G43" i="12"/>
  <c r="F43" i="12"/>
  <c r="D43" i="12"/>
  <c r="E40" i="14"/>
  <c r="M43" i="12"/>
  <c r="O43" i="12"/>
  <c r="L40" i="14"/>
  <c r="M40" i="14"/>
  <c r="M43" i="13"/>
  <c r="J17" i="12"/>
  <c r="J18" i="12" s="1"/>
  <c r="J19" i="12" s="1"/>
  <c r="D19" i="11"/>
  <c r="O14" i="11"/>
  <c r="O43" i="11" s="1"/>
  <c r="N14" i="11"/>
  <c r="N43" i="11" s="1"/>
  <c r="M14" i="11"/>
  <c r="M43" i="11" s="1"/>
  <c r="L14" i="11"/>
  <c r="L43" i="11" s="1"/>
  <c r="K14" i="11"/>
  <c r="K43" i="11" s="1"/>
  <c r="J14" i="11"/>
  <c r="I14" i="11"/>
  <c r="I43" i="11" s="1"/>
  <c r="H14" i="11"/>
  <c r="H43" i="11" s="1"/>
  <c r="G14" i="11"/>
  <c r="G43" i="11" s="1"/>
  <c r="F14" i="11"/>
  <c r="F43" i="11" s="1"/>
  <c r="E14" i="11"/>
  <c r="E43" i="11" s="1"/>
  <c r="D14" i="11"/>
  <c r="D43" i="11" s="1"/>
  <c r="O40" i="10"/>
  <c r="N40" i="10"/>
  <c r="M40" i="10"/>
  <c r="L40" i="10"/>
  <c r="K40" i="10"/>
  <c r="J40" i="10"/>
  <c r="I40" i="10"/>
  <c r="H40" i="10"/>
  <c r="G40" i="10"/>
  <c r="F40" i="10"/>
  <c r="E40" i="10"/>
  <c r="D40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O19" i="10"/>
  <c r="N19" i="10"/>
  <c r="M19" i="10"/>
  <c r="L19" i="10"/>
  <c r="K19" i="10"/>
  <c r="I19" i="10"/>
  <c r="H19" i="10"/>
  <c r="G19" i="10"/>
  <c r="F19" i="10"/>
  <c r="E19" i="10"/>
  <c r="D19" i="10"/>
  <c r="O14" i="10"/>
  <c r="N14" i="10"/>
  <c r="M14" i="10"/>
  <c r="L14" i="10"/>
  <c r="K14" i="10"/>
  <c r="J14" i="10"/>
  <c r="I14" i="10"/>
  <c r="H14" i="10"/>
  <c r="G14" i="10"/>
  <c r="F14" i="10"/>
  <c r="D14" i="10"/>
  <c r="N42" i="10" l="1"/>
  <c r="E42" i="10"/>
  <c r="G42" i="10"/>
  <c r="I42" i="10"/>
  <c r="K42" i="10"/>
  <c r="O42" i="10"/>
  <c r="J20" i="12"/>
  <c r="J43" i="12" s="1"/>
  <c r="L42" i="10"/>
  <c r="D42" i="10"/>
  <c r="F42" i="10"/>
  <c r="H42" i="10"/>
  <c r="J42" i="10"/>
  <c r="M42" i="10"/>
  <c r="O41" i="9"/>
  <c r="N41" i="9"/>
  <c r="M41" i="9"/>
  <c r="L41" i="9"/>
  <c r="K41" i="9"/>
  <c r="J41" i="9"/>
  <c r="I41" i="9"/>
  <c r="H41" i="9"/>
  <c r="G41" i="9"/>
  <c r="F41" i="9"/>
  <c r="E41" i="9"/>
  <c r="D41" i="9"/>
  <c r="O33" i="9"/>
  <c r="N33" i="9"/>
  <c r="M33" i="9"/>
  <c r="L33" i="9"/>
  <c r="K33" i="9"/>
  <c r="J33" i="9"/>
  <c r="I33" i="9"/>
  <c r="H33" i="9" l="1"/>
  <c r="G33" i="9"/>
  <c r="F33" i="9"/>
  <c r="E33" i="9"/>
  <c r="D33" i="9"/>
  <c r="O29" i="9"/>
  <c r="N29" i="9"/>
  <c r="M29" i="9"/>
  <c r="L29" i="9"/>
  <c r="K29" i="9"/>
  <c r="J29" i="9"/>
  <c r="I29" i="9"/>
  <c r="H29" i="9"/>
  <c r="G29" i="9"/>
  <c r="F29" i="9"/>
  <c r="E29" i="9"/>
  <c r="D29" i="9"/>
  <c r="O20" i="9"/>
  <c r="O43" i="9" s="1"/>
  <c r="N20" i="9"/>
  <c r="M20" i="9"/>
  <c r="L20" i="9"/>
  <c r="K20" i="9"/>
  <c r="I20" i="9"/>
  <c r="H20" i="9"/>
  <c r="G20" i="9"/>
  <c r="F20" i="9"/>
  <c r="E20" i="9"/>
  <c r="D20" i="9"/>
  <c r="N15" i="9"/>
  <c r="M15" i="9"/>
  <c r="L15" i="9"/>
  <c r="K15" i="9"/>
  <c r="J15" i="9"/>
  <c r="J43" i="9" s="1"/>
  <c r="I15" i="9"/>
  <c r="H15" i="9"/>
  <c r="G15" i="9"/>
  <c r="F15" i="9"/>
  <c r="E15" i="9"/>
  <c r="D15" i="9"/>
  <c r="O40" i="8"/>
  <c r="N40" i="8"/>
  <c r="M40" i="8"/>
  <c r="L40" i="8"/>
  <c r="K40" i="8"/>
  <c r="J40" i="8"/>
  <c r="I40" i="8"/>
  <c r="H40" i="8"/>
  <c r="G40" i="8"/>
  <c r="F40" i="8"/>
  <c r="E40" i="8"/>
  <c r="D40" i="8"/>
  <c r="O32" i="8"/>
  <c r="N32" i="8"/>
  <c r="M32" i="8"/>
  <c r="L32" i="8"/>
  <c r="K32" i="8"/>
  <c r="J32" i="8"/>
  <c r="I32" i="8"/>
  <c r="H32" i="8"/>
  <c r="G32" i="8"/>
  <c r="F32" i="8"/>
  <c r="E32" i="8"/>
  <c r="D32" i="8"/>
  <c r="O28" i="8"/>
  <c r="N28" i="8"/>
  <c r="M28" i="8"/>
  <c r="L28" i="8"/>
  <c r="K28" i="8"/>
  <c r="J28" i="8"/>
  <c r="I28" i="8"/>
  <c r="H28" i="8"/>
  <c r="G28" i="8"/>
  <c r="F28" i="8"/>
  <c r="E28" i="8"/>
  <c r="D28" i="8"/>
  <c r="O19" i="8"/>
  <c r="N19" i="8"/>
  <c r="M19" i="8"/>
  <c r="L19" i="8"/>
  <c r="K19" i="8"/>
  <c r="I19" i="8"/>
  <c r="H19" i="8"/>
  <c r="G19" i="8"/>
  <c r="F19" i="8"/>
  <c r="E19" i="8"/>
  <c r="D19" i="8"/>
  <c r="O14" i="8"/>
  <c r="N14" i="8"/>
  <c r="M14" i="8"/>
  <c r="L14" i="8"/>
  <c r="K14" i="8"/>
  <c r="J14" i="8"/>
  <c r="I14" i="8"/>
  <c r="H14" i="8"/>
  <c r="G14" i="8"/>
  <c r="F14" i="8"/>
  <c r="E14" i="8"/>
  <c r="D14" i="8"/>
  <c r="E14" i="7"/>
  <c r="O41" i="7"/>
  <c r="N41" i="7"/>
  <c r="M41" i="7"/>
  <c r="L41" i="7"/>
  <c r="K41" i="7"/>
  <c r="J41" i="7"/>
  <c r="I41" i="7"/>
  <c r="H41" i="7"/>
  <c r="G41" i="7"/>
  <c r="F41" i="7"/>
  <c r="E41" i="7"/>
  <c r="D41" i="7"/>
  <c r="O32" i="7"/>
  <c r="N32" i="7"/>
  <c r="M32" i="7"/>
  <c r="L32" i="7"/>
  <c r="K32" i="7"/>
  <c r="J32" i="7"/>
  <c r="I32" i="7"/>
  <c r="H32" i="7"/>
  <c r="G32" i="7"/>
  <c r="F32" i="7"/>
  <c r="E32" i="7"/>
  <c r="D32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O19" i="7"/>
  <c r="N19" i="7"/>
  <c r="M19" i="7"/>
  <c r="L19" i="7"/>
  <c r="K19" i="7"/>
  <c r="J19" i="7"/>
  <c r="I19" i="7"/>
  <c r="H19" i="7"/>
  <c r="G19" i="7"/>
  <c r="F19" i="7"/>
  <c r="E19" i="7"/>
  <c r="D19" i="7"/>
  <c r="O14" i="7"/>
  <c r="N14" i="7"/>
  <c r="M14" i="7"/>
  <c r="L14" i="7"/>
  <c r="K14" i="7"/>
  <c r="J14" i="7"/>
  <c r="I14" i="7"/>
  <c r="H14" i="7"/>
  <c r="G14" i="7"/>
  <c r="F14" i="7"/>
  <c r="D14" i="7"/>
  <c r="J43" i="7" l="1"/>
  <c r="K43" i="9"/>
  <c r="N43" i="9"/>
  <c r="L43" i="9"/>
  <c r="J42" i="8"/>
  <c r="N42" i="8"/>
  <c r="L42" i="8"/>
  <c r="H42" i="8"/>
  <c r="F42" i="8"/>
  <c r="D42" i="8"/>
  <c r="H43" i="7"/>
  <c r="F43" i="7"/>
  <c r="D43" i="7"/>
  <c r="G43" i="7"/>
  <c r="I43" i="7"/>
  <c r="K43" i="7"/>
  <c r="O43" i="7"/>
  <c r="O42" i="8"/>
  <c r="D43" i="9"/>
  <c r="F43" i="9"/>
  <c r="H43" i="9"/>
  <c r="K42" i="8"/>
  <c r="E42" i="8"/>
  <c r="G42" i="8"/>
  <c r="I42" i="8"/>
  <c r="L43" i="7"/>
  <c r="N43" i="7"/>
  <c r="E43" i="7"/>
  <c r="I43" i="9"/>
  <c r="E43" i="9"/>
  <c r="G43" i="9"/>
  <c r="M43" i="9"/>
  <c r="M42" i="8"/>
  <c r="M43" i="7"/>
  <c r="O40" i="6"/>
  <c r="N40" i="6"/>
  <c r="M40" i="6"/>
  <c r="L40" i="6"/>
  <c r="K40" i="6"/>
  <c r="J40" i="6"/>
  <c r="I40" i="6"/>
  <c r="H40" i="6"/>
  <c r="G40" i="6"/>
  <c r="F40" i="6"/>
  <c r="E40" i="6"/>
  <c r="D40" i="6"/>
  <c r="O32" i="6"/>
  <c r="N32" i="6"/>
  <c r="M32" i="6"/>
  <c r="L32" i="6"/>
  <c r="K32" i="6"/>
  <c r="J32" i="6"/>
  <c r="I32" i="6"/>
  <c r="H32" i="6"/>
  <c r="G32" i="6"/>
  <c r="F32" i="6"/>
  <c r="E32" i="6"/>
  <c r="D32" i="6"/>
  <c r="O28" i="6"/>
  <c r="N28" i="6"/>
  <c r="M28" i="6"/>
  <c r="L28" i="6"/>
  <c r="K28" i="6"/>
  <c r="J28" i="6"/>
  <c r="I28" i="6"/>
  <c r="H28" i="6"/>
  <c r="G28" i="6"/>
  <c r="F28" i="6"/>
  <c r="E28" i="6"/>
  <c r="D28" i="6"/>
  <c r="O19" i="6"/>
  <c r="N19" i="6"/>
  <c r="M19" i="6"/>
  <c r="L19" i="6"/>
  <c r="K19" i="6"/>
  <c r="I19" i="6"/>
  <c r="H19" i="6"/>
  <c r="G19" i="6"/>
  <c r="F19" i="6"/>
  <c r="E19" i="6"/>
  <c r="D19" i="6"/>
  <c r="O14" i="6"/>
  <c r="N14" i="6"/>
  <c r="M14" i="6"/>
  <c r="L14" i="6"/>
  <c r="K14" i="6"/>
  <c r="I42" i="6"/>
  <c r="O40" i="5"/>
  <c r="N40" i="5"/>
  <c r="M40" i="5"/>
  <c r="L40" i="5"/>
  <c r="K40" i="5"/>
  <c r="J40" i="5"/>
  <c r="I40" i="5"/>
  <c r="H40" i="5"/>
  <c r="G40" i="5"/>
  <c r="F40" i="5"/>
  <c r="E40" i="5"/>
  <c r="D40" i="5"/>
  <c r="O33" i="5"/>
  <c r="N33" i="5"/>
  <c r="M33" i="5"/>
  <c r="L33" i="5"/>
  <c r="K33" i="5"/>
  <c r="J33" i="5"/>
  <c r="I33" i="5"/>
  <c r="H33" i="5"/>
  <c r="G33" i="5"/>
  <c r="F33" i="5"/>
  <c r="E33" i="5"/>
  <c r="D33" i="5"/>
  <c r="O29" i="5"/>
  <c r="N29" i="5"/>
  <c r="M29" i="5"/>
  <c r="L29" i="5"/>
  <c r="K29" i="5"/>
  <c r="J29" i="5"/>
  <c r="I29" i="5"/>
  <c r="H29" i="5"/>
  <c r="G29" i="5"/>
  <c r="F29" i="5"/>
  <c r="E29" i="5"/>
  <c r="D29" i="5"/>
  <c r="O19" i="5"/>
  <c r="N19" i="5"/>
  <c r="M19" i="5"/>
  <c r="L19" i="5"/>
  <c r="K19" i="5"/>
  <c r="I19" i="5"/>
  <c r="H19" i="5"/>
  <c r="G19" i="5"/>
  <c r="F19" i="5"/>
  <c r="E19" i="5"/>
  <c r="D19" i="5"/>
  <c r="O14" i="5"/>
  <c r="N14" i="5"/>
  <c r="M14" i="5"/>
  <c r="L14" i="5"/>
  <c r="K14" i="5"/>
  <c r="J14" i="5"/>
  <c r="I14" i="5"/>
  <c r="H14" i="5"/>
  <c r="G14" i="5"/>
  <c r="F14" i="5"/>
  <c r="E14" i="5"/>
  <c r="D14" i="5"/>
  <c r="K40" i="4"/>
  <c r="J40" i="4"/>
  <c r="I40" i="4"/>
  <c r="O32" i="4"/>
  <c r="N32" i="4"/>
  <c r="M32" i="4"/>
  <c r="L32" i="4"/>
  <c r="K32" i="4"/>
  <c r="J32" i="4"/>
  <c r="I32" i="4"/>
  <c r="H32" i="4"/>
  <c r="G32" i="4"/>
  <c r="F32" i="4"/>
  <c r="E32" i="4"/>
  <c r="D32" i="4"/>
  <c r="O28" i="4"/>
  <c r="N28" i="4"/>
  <c r="M28" i="4"/>
  <c r="L28" i="4"/>
  <c r="K28" i="4"/>
  <c r="J28" i="4"/>
  <c r="I28" i="4"/>
  <c r="H28" i="4"/>
  <c r="G28" i="4"/>
  <c r="F28" i="4"/>
  <c r="E28" i="4"/>
  <c r="D28" i="4"/>
  <c r="O19" i="4"/>
  <c r="N19" i="4"/>
  <c r="M19" i="4"/>
  <c r="L19" i="4"/>
  <c r="K19" i="4"/>
  <c r="I19" i="4"/>
  <c r="H19" i="4"/>
  <c r="G19" i="4"/>
  <c r="F19" i="4"/>
  <c r="E19" i="4"/>
  <c r="D19" i="4"/>
  <c r="O14" i="4"/>
  <c r="N14" i="4"/>
  <c r="M14" i="4"/>
  <c r="L14" i="4"/>
  <c r="K14" i="4"/>
  <c r="J14" i="4"/>
  <c r="I14" i="4"/>
  <c r="H14" i="4"/>
  <c r="G14" i="4"/>
  <c r="F14" i="4"/>
  <c r="E14" i="4"/>
  <c r="D14" i="4"/>
  <c r="O43" i="3"/>
  <c r="N43" i="3"/>
  <c r="M43" i="3"/>
  <c r="L43" i="3"/>
  <c r="K43" i="3"/>
  <c r="J43" i="3"/>
  <c r="I43" i="3"/>
  <c r="H43" i="3"/>
  <c r="G43" i="3"/>
  <c r="F43" i="3"/>
  <c r="E43" i="3"/>
  <c r="D43" i="3"/>
  <c r="O34" i="3"/>
  <c r="N34" i="3"/>
  <c r="M34" i="3"/>
  <c r="L34" i="3"/>
  <c r="K34" i="3"/>
  <c r="J34" i="3"/>
  <c r="I34" i="3"/>
  <c r="H34" i="3"/>
  <c r="G34" i="3"/>
  <c r="F34" i="3"/>
  <c r="E34" i="3"/>
  <c r="D34" i="3"/>
  <c r="O29" i="3"/>
  <c r="N29" i="3"/>
  <c r="M29" i="3"/>
  <c r="L29" i="3"/>
  <c r="K29" i="3"/>
  <c r="J29" i="3"/>
  <c r="I29" i="3"/>
  <c r="H29" i="3"/>
  <c r="G29" i="3"/>
  <c r="F29" i="3"/>
  <c r="E29" i="3"/>
  <c r="D29" i="3"/>
  <c r="O20" i="3"/>
  <c r="N20" i="3"/>
  <c r="M20" i="3"/>
  <c r="L20" i="3"/>
  <c r="K20" i="3"/>
  <c r="I20" i="3"/>
  <c r="H20" i="3"/>
  <c r="G20" i="3"/>
  <c r="F20" i="3"/>
  <c r="E20" i="3"/>
  <c r="D20" i="3"/>
  <c r="O14" i="3"/>
  <c r="N14" i="3"/>
  <c r="M14" i="3"/>
  <c r="L14" i="3"/>
  <c r="K14" i="3"/>
  <c r="J14" i="3"/>
  <c r="I14" i="3"/>
  <c r="H14" i="3"/>
  <c r="G14" i="3"/>
  <c r="F14" i="3"/>
  <c r="E14" i="3"/>
  <c r="D14" i="3"/>
  <c r="O40" i="2"/>
  <c r="N40" i="2"/>
  <c r="M40" i="2"/>
  <c r="L40" i="2"/>
  <c r="K40" i="2"/>
  <c r="J40" i="2"/>
  <c r="I40" i="2"/>
  <c r="H40" i="2"/>
  <c r="G40" i="2"/>
  <c r="F40" i="2"/>
  <c r="E40" i="2"/>
  <c r="D40" i="2"/>
  <c r="O32" i="2"/>
  <c r="N32" i="2"/>
  <c r="M32" i="2"/>
  <c r="L32" i="2"/>
  <c r="K32" i="2"/>
  <c r="J32" i="2"/>
  <c r="I32" i="2"/>
  <c r="H32" i="2"/>
  <c r="G32" i="2"/>
  <c r="F32" i="2"/>
  <c r="E32" i="2"/>
  <c r="D32" i="2"/>
  <c r="O28" i="2"/>
  <c r="N28" i="2"/>
  <c r="M28" i="2"/>
  <c r="L28" i="2"/>
  <c r="K28" i="2"/>
  <c r="J28" i="2"/>
  <c r="I28" i="2"/>
  <c r="H28" i="2"/>
  <c r="G28" i="2"/>
  <c r="F28" i="2"/>
  <c r="E28" i="2"/>
  <c r="D28" i="2"/>
  <c r="O19" i="2"/>
  <c r="N19" i="2"/>
  <c r="M19" i="2"/>
  <c r="L19" i="2"/>
  <c r="G19" i="2"/>
  <c r="F19" i="2"/>
  <c r="E19" i="2"/>
  <c r="D19" i="2"/>
  <c r="O14" i="2"/>
  <c r="N14" i="2"/>
  <c r="M14" i="2"/>
  <c r="L14" i="2"/>
  <c r="K14" i="2"/>
  <c r="K42" i="2" s="1"/>
  <c r="J14" i="2"/>
  <c r="I14" i="2"/>
  <c r="H14" i="2"/>
  <c r="G14" i="2"/>
  <c r="F14" i="2"/>
  <c r="E14" i="2"/>
  <c r="D14" i="2"/>
  <c r="O41" i="1"/>
  <c r="N41" i="1"/>
  <c r="M41" i="1"/>
  <c r="L41" i="1"/>
  <c r="K41" i="1"/>
  <c r="J41" i="1"/>
  <c r="I41" i="1"/>
  <c r="H41" i="1"/>
  <c r="G41" i="1"/>
  <c r="F41" i="1"/>
  <c r="E41" i="1"/>
  <c r="D41" i="1"/>
  <c r="O33" i="1"/>
  <c r="N33" i="1"/>
  <c r="M33" i="1"/>
  <c r="L33" i="1"/>
  <c r="K33" i="1"/>
  <c r="J33" i="1"/>
  <c r="I33" i="1"/>
  <c r="H33" i="1"/>
  <c r="G33" i="1"/>
  <c r="F33" i="1"/>
  <c r="E33" i="1"/>
  <c r="D33" i="1"/>
  <c r="O29" i="1"/>
  <c r="N29" i="1"/>
  <c r="M29" i="1"/>
  <c r="L29" i="1"/>
  <c r="K29" i="1"/>
  <c r="J29" i="1"/>
  <c r="I29" i="1"/>
  <c r="H29" i="1"/>
  <c r="G29" i="1"/>
  <c r="F29" i="1"/>
  <c r="E29" i="1"/>
  <c r="D29" i="1"/>
  <c r="O19" i="1"/>
  <c r="N19" i="1"/>
  <c r="M19" i="1"/>
  <c r="L19" i="1"/>
  <c r="K19" i="1"/>
  <c r="I19" i="1"/>
  <c r="H19" i="1"/>
  <c r="G19" i="1"/>
  <c r="F19" i="1"/>
  <c r="E19" i="1"/>
  <c r="D19" i="1"/>
  <c r="O14" i="1"/>
  <c r="N14" i="1"/>
  <c r="M14" i="1"/>
  <c r="L14" i="1"/>
  <c r="K14" i="1"/>
  <c r="J14" i="1"/>
  <c r="I14" i="1"/>
  <c r="H14" i="1"/>
  <c r="G14" i="1"/>
  <c r="F14" i="1"/>
  <c r="E14" i="1"/>
  <c r="D14" i="1"/>
  <c r="K42" i="6" l="1"/>
  <c r="J42" i="2"/>
  <c r="O42" i="6"/>
  <c r="G42" i="6"/>
  <c r="E42" i="6"/>
  <c r="N42" i="4"/>
  <c r="L42" i="4"/>
  <c r="J42" i="4"/>
  <c r="H42" i="4"/>
  <c r="F42" i="4"/>
  <c r="K45" i="3"/>
  <c r="O45" i="3"/>
  <c r="M45" i="3"/>
  <c r="I45" i="3"/>
  <c r="G45" i="3"/>
  <c r="E45" i="3"/>
  <c r="M42" i="2"/>
  <c r="D42" i="2"/>
  <c r="F42" i="2"/>
  <c r="O42" i="2"/>
  <c r="N42" i="2"/>
  <c r="L42" i="2"/>
  <c r="I42" i="2"/>
  <c r="H42" i="2"/>
  <c r="G42" i="2"/>
  <c r="E42" i="2"/>
  <c r="J43" i="1"/>
  <c r="N43" i="1"/>
  <c r="H43" i="1"/>
  <c r="F43" i="1"/>
  <c r="D43" i="1"/>
  <c r="L43" i="1"/>
  <c r="E43" i="1"/>
  <c r="G43" i="1"/>
  <c r="I43" i="1"/>
  <c r="K43" i="1"/>
  <c r="M43" i="1"/>
  <c r="O43" i="1"/>
  <c r="D45" i="3"/>
  <c r="F45" i="3"/>
  <c r="H45" i="3"/>
  <c r="J45" i="3"/>
  <c r="L45" i="3"/>
  <c r="N45" i="3"/>
  <c r="O42" i="4"/>
  <c r="D42" i="5"/>
  <c r="F42" i="5"/>
  <c r="H42" i="5"/>
  <c r="J42" i="5"/>
  <c r="L42" i="5"/>
  <c r="N42" i="5"/>
  <c r="F42" i="6"/>
  <c r="H42" i="6"/>
  <c r="J42" i="6"/>
  <c r="N42" i="6"/>
  <c r="D42" i="6"/>
  <c r="K42" i="5"/>
  <c r="M42" i="5"/>
  <c r="O42" i="5"/>
  <c r="E42" i="5"/>
  <c r="G42" i="5"/>
  <c r="I42" i="5"/>
  <c r="D42" i="4"/>
  <c r="K42" i="4"/>
  <c r="M42" i="4"/>
  <c r="E42" i="4"/>
  <c r="G42" i="4"/>
  <c r="I42" i="4"/>
  <c r="L42" i="6"/>
  <c r="M42" i="6"/>
</calcChain>
</file>

<file path=xl/sharedStrings.xml><?xml version="1.0" encoding="utf-8"?>
<sst xmlns="http://schemas.openxmlformats.org/spreadsheetml/2006/main" count="1026" uniqueCount="294">
  <si>
    <t>Неделя: первая</t>
  </si>
  <si>
    <t xml:space="preserve"> Возрастная категория: 7 лет - 10 лет</t>
  </si>
  <si>
    <t>№ рецепта</t>
  </si>
  <si>
    <t>Прием пищи, наименование блюда</t>
  </si>
  <si>
    <t>Пищевые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</si>
  <si>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</si>
  <si>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</si>
  <si>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</si>
  <si>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</si>
  <si>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</si>
  <si>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</si>
  <si>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</si>
  <si>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</si>
  <si>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</si>
  <si>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Fe</t>
  </si>
  <si>
    <t>Мg</t>
  </si>
  <si>
    <t>День: вторник</t>
  </si>
  <si>
    <t>Энергетическая ценность (ккал)</t>
  </si>
  <si>
    <t>Витамины (мг)</t>
  </si>
  <si>
    <t>Минеральные вещества (мг)</t>
  </si>
  <si>
    <t>Масса порции (г)</t>
  </si>
  <si>
    <t>День: четверг</t>
  </si>
  <si>
    <t>День: среда</t>
  </si>
  <si>
    <t>День: понедельник</t>
  </si>
  <si>
    <t>День: пятница</t>
  </si>
  <si>
    <t>День: суббота</t>
  </si>
  <si>
    <t>День: воскресенье</t>
  </si>
  <si>
    <t>Неделя: вторая</t>
  </si>
  <si>
    <t>Неделя:первая</t>
  </si>
  <si>
    <t>ЗАВТРАК</t>
  </si>
  <si>
    <t>ИТОГО</t>
  </si>
  <si>
    <t>ЗАВТРАК II</t>
  </si>
  <si>
    <t>ОБЕД</t>
  </si>
  <si>
    <t>ПОЛДНИК</t>
  </si>
  <si>
    <t>УЖИН</t>
  </si>
  <si>
    <t>Сезон: весенне-летний</t>
  </si>
  <si>
    <t>541/25</t>
  </si>
  <si>
    <t>Суп молочный рисовый</t>
  </si>
  <si>
    <t>715/17</t>
  </si>
  <si>
    <t>Сосиски отварные</t>
  </si>
  <si>
    <t>Хлеб пшеничный с маслом слив,</t>
  </si>
  <si>
    <t>1221/62</t>
  </si>
  <si>
    <t>Кофейный напиток с молоком</t>
  </si>
  <si>
    <t>Фрукты</t>
  </si>
  <si>
    <t>Сок</t>
  </si>
  <si>
    <t xml:space="preserve">Кондитерские изделия    </t>
  </si>
  <si>
    <t>Салат Витаминный</t>
  </si>
  <si>
    <t>Кукуруза консервированная</t>
  </si>
  <si>
    <t>282/88</t>
  </si>
  <si>
    <t>250/10</t>
  </si>
  <si>
    <t>1,/59</t>
  </si>
  <si>
    <t>2,/46</t>
  </si>
  <si>
    <t>947/51</t>
  </si>
  <si>
    <t>Картофельное пюре</t>
  </si>
  <si>
    <t>1110/4</t>
  </si>
  <si>
    <t>Компот из яблок свежих с витамином С,,</t>
  </si>
  <si>
    <t>Хлеб ржаной</t>
  </si>
  <si>
    <t>620/69</t>
  </si>
  <si>
    <t>Творожно манная запеканка с изюмом со сгущенным молоком</t>
  </si>
  <si>
    <t>174/30</t>
  </si>
  <si>
    <t>1203/63</t>
  </si>
  <si>
    <t>Чай</t>
  </si>
  <si>
    <t>66/3</t>
  </si>
  <si>
    <t>Морковь тертая с сахаром</t>
  </si>
  <si>
    <t>588/16</t>
  </si>
  <si>
    <t>Омлет</t>
  </si>
  <si>
    <t>827/35</t>
  </si>
  <si>
    <t xml:space="preserve">Вермишель отварная </t>
  </si>
  <si>
    <t>Хлеб пшеничный с маслом сливочным</t>
  </si>
  <si>
    <t>1222/59</t>
  </si>
  <si>
    <t>Какао</t>
  </si>
  <si>
    <t>257/21</t>
  </si>
  <si>
    <t>Каша молочная геркулесовая</t>
  </si>
  <si>
    <t>Колбаса вареная</t>
  </si>
  <si>
    <t>Кондитерские изделия</t>
  </si>
  <si>
    <t>Салат из свеклы с сыром и чесноком</t>
  </si>
  <si>
    <t>297/91</t>
  </si>
  <si>
    <t>Гуляш</t>
  </si>
  <si>
    <t>50/60</t>
  </si>
  <si>
    <t>827,/35</t>
  </si>
  <si>
    <t>Рожки отварные</t>
  </si>
  <si>
    <t>565/48</t>
  </si>
  <si>
    <t>Компот из сухофруктов с витамином ,,с,,</t>
  </si>
  <si>
    <t>1113/58</t>
  </si>
  <si>
    <t>Блины с повидлом</t>
  </si>
  <si>
    <t>150/30</t>
  </si>
  <si>
    <t>Ряженка</t>
  </si>
  <si>
    <t>Салат из свеж, капусты с яблоком</t>
  </si>
  <si>
    <t>Рыба тушеная в томате, с овощами</t>
  </si>
  <si>
    <t>Суп молочный пшенный</t>
  </si>
  <si>
    <t>Сыр</t>
  </si>
  <si>
    <t>Салат из свежих огурцов</t>
  </si>
  <si>
    <t>2/62/60</t>
  </si>
  <si>
    <t>Компот из свежих яблок с витамином ,,С,,</t>
  </si>
  <si>
    <t>Вареники со сгущенным молоком</t>
  </si>
  <si>
    <t>185/30</t>
  </si>
  <si>
    <t>Помидор свежий</t>
  </si>
  <si>
    <t>Каша гречневая</t>
  </si>
  <si>
    <t>563/24</t>
  </si>
  <si>
    <t>28/20</t>
  </si>
  <si>
    <t>1111/4</t>
  </si>
  <si>
    <t>228/24</t>
  </si>
  <si>
    <t>848/33</t>
  </si>
  <si>
    <t>947/9</t>
  </si>
  <si>
    <t>616/70</t>
  </si>
  <si>
    <t>888/36</t>
  </si>
  <si>
    <t>931/50</t>
  </si>
  <si>
    <t>151/22</t>
  </si>
  <si>
    <t>Каша молочная манная</t>
  </si>
  <si>
    <t>715/19</t>
  </si>
  <si>
    <t>Колбаса п/к</t>
  </si>
  <si>
    <t>ЗАВТРАК 11</t>
  </si>
  <si>
    <t>Морковь с яблоком и черносливом</t>
  </si>
  <si>
    <t>306/87</t>
  </si>
  <si>
    <t>748/43</t>
  </si>
  <si>
    <t>Печень по строгановски</t>
  </si>
  <si>
    <t>255/54</t>
  </si>
  <si>
    <t>Компот из апельсинов</t>
  </si>
  <si>
    <t>1313/74</t>
  </si>
  <si>
    <t>Булочка с изюмом</t>
  </si>
  <si>
    <t>1227/66</t>
  </si>
  <si>
    <t>Бифидок</t>
  </si>
  <si>
    <t>Салат летний</t>
  </si>
  <si>
    <t>541/42</t>
  </si>
  <si>
    <t>539/26</t>
  </si>
  <si>
    <t>Суп молочный гречневый</t>
  </si>
  <si>
    <t>СЫР</t>
  </si>
  <si>
    <t>62/8</t>
  </si>
  <si>
    <t>Салат из свеклы с зеленым горошком или кукурузой</t>
  </si>
  <si>
    <t>262/90</t>
  </si>
  <si>
    <t>843/41</t>
  </si>
  <si>
    <t>2/62</t>
  </si>
  <si>
    <t>Компот из сухофруктов</t>
  </si>
  <si>
    <t>Творожно пшенная запеканка с повидлом</t>
  </si>
  <si>
    <t>158/30</t>
  </si>
  <si>
    <t>1227/61</t>
  </si>
  <si>
    <t>Йогурт</t>
  </si>
  <si>
    <t>т,к2</t>
  </si>
  <si>
    <t>Зеленый горошек или кукуруза</t>
  </si>
  <si>
    <t>893/153</t>
  </si>
  <si>
    <t>Плов с курицей</t>
  </si>
  <si>
    <t>122/27</t>
  </si>
  <si>
    <t>257/25</t>
  </si>
  <si>
    <t>Каша молочная рисовая</t>
  </si>
  <si>
    <t>575/15</t>
  </si>
  <si>
    <t>Яйцо вареное</t>
  </si>
  <si>
    <t>194/7</t>
  </si>
  <si>
    <t>Икра свекольная или морковная</t>
  </si>
  <si>
    <t>344/85</t>
  </si>
  <si>
    <t>Суп вермишелевый с курицей отварной, сметаной</t>
  </si>
  <si>
    <t>250/22/10</t>
  </si>
  <si>
    <t>110/32</t>
  </si>
  <si>
    <t>598/52</t>
  </si>
  <si>
    <t>Гороховое пюре</t>
  </si>
  <si>
    <t>Напиток из лимона</t>
  </si>
  <si>
    <t>1312/71</t>
  </si>
  <si>
    <t>Ватрушка с творогом</t>
  </si>
  <si>
    <t>214/38</t>
  </si>
  <si>
    <t>Сельдь с маслом ,луком,зеленым горошком</t>
  </si>
  <si>
    <t>Картофель отварной</t>
  </si>
  <si>
    <t>440/9</t>
  </si>
  <si>
    <t>Капуста тушеная</t>
  </si>
  <si>
    <t>Чай с витамином ,,С,,</t>
  </si>
  <si>
    <t>562/23</t>
  </si>
  <si>
    <t>Каша молочная пшенная</t>
  </si>
  <si>
    <t>Салат из свежего помидора и лука</t>
  </si>
  <si>
    <t>300/83</t>
  </si>
  <si>
    <t>Суп овощной со сметаной, курицей отварной</t>
  </si>
  <si>
    <t>250/10/22</t>
  </si>
  <si>
    <t>820/39</t>
  </si>
  <si>
    <t>Вермишель отварная</t>
  </si>
  <si>
    <t>Кефир</t>
  </si>
  <si>
    <t>Огурец свежий или конссервированный</t>
  </si>
  <si>
    <t>167/85</t>
  </si>
  <si>
    <t>629/46</t>
  </si>
  <si>
    <t>Рыба припущеная</t>
  </si>
  <si>
    <t>1415/200</t>
  </si>
  <si>
    <t>Хлеб пшеничный с маслом</t>
  </si>
  <si>
    <t>Кисель с витамином ,,С,,</t>
  </si>
  <si>
    <t>Хлеб пшеничный смаслом сливочным</t>
  </si>
  <si>
    <t>1121/62</t>
  </si>
  <si>
    <t>ЗАВТРАК I I</t>
  </si>
  <si>
    <t>Обед</t>
  </si>
  <si>
    <t>108/2</t>
  </si>
  <si>
    <t>Салат из свежей капусты</t>
  </si>
  <si>
    <t>250,3/9/10</t>
  </si>
  <si>
    <t>303/170</t>
  </si>
  <si>
    <t>843/40</t>
  </si>
  <si>
    <t>564/48</t>
  </si>
  <si>
    <t>Полдник</t>
  </si>
  <si>
    <t>1314/78</t>
  </si>
  <si>
    <t>Пирожок с повидлом</t>
  </si>
  <si>
    <t>Ужин</t>
  </si>
  <si>
    <t>Салат из свеклы</t>
  </si>
  <si>
    <t>Сельдь слабо соленая</t>
  </si>
  <si>
    <t>1204/57</t>
  </si>
  <si>
    <t>349/80</t>
  </si>
  <si>
    <t>Рожки отварные с соусом</t>
  </si>
  <si>
    <t>Хлеб пшеничный</t>
  </si>
  <si>
    <t>697/34</t>
  </si>
  <si>
    <t>2/61</t>
  </si>
  <si>
    <t>Салат из помидора с луком</t>
  </si>
  <si>
    <t>Мясо тушеное в соусе</t>
  </si>
  <si>
    <t>Компот из сухофруктов с витамином ,, С,,</t>
  </si>
  <si>
    <t xml:space="preserve">хлеб пшеничный </t>
  </si>
  <si>
    <t>618/73</t>
  </si>
  <si>
    <t>Сырники с повидлом</t>
  </si>
  <si>
    <t>180/30</t>
  </si>
  <si>
    <t>297/21</t>
  </si>
  <si>
    <t xml:space="preserve">Кукуруза консервированая </t>
  </si>
  <si>
    <t>Салат ,,Витаминный,,</t>
  </si>
  <si>
    <t>841/40</t>
  </si>
  <si>
    <t>2/46</t>
  </si>
  <si>
    <t xml:space="preserve"> итого</t>
  </si>
  <si>
    <t>1313/75</t>
  </si>
  <si>
    <t>Булочка</t>
  </si>
  <si>
    <t>640/31</t>
  </si>
  <si>
    <t>Рыба под маринадом</t>
  </si>
  <si>
    <t>91/40</t>
  </si>
  <si>
    <t>423/49</t>
  </si>
  <si>
    <t>Отварной картофель</t>
  </si>
  <si>
    <t>Чай с лимоном</t>
  </si>
  <si>
    <t>200/15</t>
  </si>
  <si>
    <t>Салат ,,Летний ,,</t>
  </si>
  <si>
    <t>Суп вермишелевый с сметаной</t>
  </si>
  <si>
    <t>т,к,101</t>
  </si>
  <si>
    <t>Печень жареная</t>
  </si>
  <si>
    <t>598/45</t>
  </si>
  <si>
    <t>Компот из свежих яблок с витамином ,,С ,,</t>
  </si>
  <si>
    <t>р105</t>
  </si>
  <si>
    <t>Салат из свежих огурцов и помидора</t>
  </si>
  <si>
    <t>895/89</t>
  </si>
  <si>
    <t>Картофель тушеный с курицей</t>
  </si>
  <si>
    <t>1204 /57</t>
  </si>
  <si>
    <t>715/27</t>
  </si>
  <si>
    <t>Зеленый горошек</t>
  </si>
  <si>
    <t>297/63</t>
  </si>
  <si>
    <t xml:space="preserve">Суп пшенный с консервами рыбными </t>
  </si>
  <si>
    <t>250/80</t>
  </si>
  <si>
    <t>736/30</t>
  </si>
  <si>
    <t>Бефстроганов</t>
  </si>
  <si>
    <t>620/77</t>
  </si>
  <si>
    <t>Творожно рисовая запеканка со сгущенным молоком</t>
  </si>
  <si>
    <t>225/30</t>
  </si>
  <si>
    <t>р58</t>
  </si>
  <si>
    <t>Салат витаминный</t>
  </si>
  <si>
    <t>228/84</t>
  </si>
  <si>
    <t>893/1</t>
  </si>
  <si>
    <t>Кисель с витамином ,, С ,,</t>
  </si>
  <si>
    <t>ватрушка с повидлом</t>
  </si>
  <si>
    <t>1227/60</t>
  </si>
  <si>
    <t>т,к70</t>
  </si>
  <si>
    <t>Картофельная запеканка с мясом</t>
  </si>
  <si>
    <t>150/50</t>
  </si>
  <si>
    <t>Картофель запеченый с маслом</t>
  </si>
  <si>
    <t>150/43</t>
  </si>
  <si>
    <t>42,33</t>
  </si>
  <si>
    <t>ая категория7-11 лет</t>
  </si>
  <si>
    <t>хлеб ржаной</t>
  </si>
  <si>
    <t>80/10</t>
  </si>
  <si>
    <t>Суп рассольник со сметаной мясом отварным</t>
  </si>
  <si>
    <t>250/10/19</t>
  </si>
  <si>
    <t>Щи со сметаной мясом отварным</t>
  </si>
  <si>
    <t xml:space="preserve">Суп с клецками сметаной мясом отварным </t>
  </si>
  <si>
    <t xml:space="preserve">Курица тушеная в соусе с овощами </t>
  </si>
  <si>
    <t>Суп гороховый с мясом отварным</t>
  </si>
  <si>
    <t>250/19</t>
  </si>
  <si>
    <t xml:space="preserve">Хлеб пшеничный </t>
  </si>
  <si>
    <t>Борщ со сметаной из свежей капусты мясом отварным</t>
  </si>
  <si>
    <t>150/54</t>
  </si>
  <si>
    <t>ая категория 7 -11 лет</t>
  </si>
  <si>
    <t>ая категория 7 11 лет</t>
  </si>
  <si>
    <t>ая категория 7- 11 лет</t>
  </si>
  <si>
    <t xml:space="preserve">Суп картофельный с фрикадельками ,сметаной  </t>
  </si>
  <si>
    <t>Суп крестьянский со сметаной мясом отварным</t>
  </si>
  <si>
    <t>Кролик отварной со смет.соусом</t>
  </si>
  <si>
    <t>50/30</t>
  </si>
  <si>
    <t>Борщ из консервированой капусты со сметаной мясом отвар.</t>
  </si>
  <si>
    <t>Рассольник со смет.мясом отвар.</t>
  </si>
  <si>
    <t>Суп с клецками,смет.мясом отв.</t>
  </si>
  <si>
    <t>7,29</t>
  </si>
  <si>
    <t>5,05</t>
  </si>
  <si>
    <t>75</t>
  </si>
  <si>
    <t>Биточки мясные паровые</t>
  </si>
  <si>
    <t>Тефтели в соусе из кролика паровые</t>
  </si>
  <si>
    <t>Котлеты рыбные паровые</t>
  </si>
  <si>
    <t>Шницель паровой</t>
  </si>
  <si>
    <t>Бифштекс паровой</t>
  </si>
  <si>
    <t>Котлета паровая</t>
  </si>
  <si>
    <t>Шницель рыбный паровой</t>
  </si>
  <si>
    <t>Биточек рыбный паровой</t>
  </si>
  <si>
    <t>65/10</t>
  </si>
  <si>
    <t>Зразы паровые из кролика</t>
  </si>
  <si>
    <t>Котлеты паровые из кролика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</si>
</sst>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7" fontId="0" fillId="0" borderId="1" xfId="0" applyNumberFormat="1" applyBorder="1" applyAlignment="1">
      <alignment horizontal="center"/>
    </xf>
    <xf numFmtId="12" fontId="0" fillId="0" borderId="1" xfId="0" applyNumberFormat="1" applyBorder="1" applyAlignment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wrapText="1"/>
    </xf>
    <xf numFmtId="13" fontId="0" fillId="0" borderId="1" xfId="1" applyNumberFormat="1" applyFont="1" applyBorder="1" applyAlignment="1">
      <alignment horizontal="center"/>
    </xf>
    <xf numFmtId="0" fontId="0" fillId="0" borderId="0" xfId="0" applyNumberFormat="1"/>
    <xf numFmtId="0" fontId="0" fillId="0" borderId="1" xfId="3" applyNumberFormat="1" applyFont="1" applyBorder="1" applyAlignment="1">
      <alignment wrapText="1"/>
    </xf>
    <xf numFmtId="49" fontId="0" fillId="0" borderId="1" xfId="2" applyNumberFormat="1" applyFont="1" applyBorder="1" applyAlignment="1">
      <alignment horizontal="center"/>
    </xf>
    <xf numFmtId="49" fontId="0" fillId="0" borderId="1" xfId="3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Fill="1" applyBorder="1"/>
    <xf numFmtId="13" fontId="0" fillId="0" borderId="1" xfId="3" applyNumberFormat="1" applyFont="1" applyBorder="1"/>
    <xf numFmtId="0" fontId="0" fillId="0" borderId="0" xfId="0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0" xfId="0" applyNumberFormat="1"/>
    <xf numFmtId="2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19" workbookViewId="0">
      <selection activeCell="B14" sqref="B14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23</v>
      </c>
      <c r="B1" s="54"/>
      <c r="C1" s="54"/>
    </row>
    <row r="2" spans="1:15" x14ac:dyDescent="0.25">
      <c r="A2" t="s">
        <v>28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257</v>
      </c>
    </row>
    <row r="5" spans="1:15" ht="30" customHeight="1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57.75" customHeight="1" x14ac:dyDescent="0.25">
      <c r="A6" s="55"/>
      <c r="B6" s="55"/>
      <c r="C6" s="55"/>
      <c r="D6" s="1" t="s">
        <v>5</v>
      </c>
      <c r="E6" s="1" t="s">
        <v>6</v>
      </c>
      <c r="F6" s="1" t="s">
        <v>7</v>
      </c>
      <c r="G6" s="55"/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15</v>
      </c>
      <c r="O6" s="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</row>
    <row r="9" spans="1:15" x14ac:dyDescent="0.25">
      <c r="A9" s="2" t="s">
        <v>36</v>
      </c>
      <c r="B9" s="3" t="s">
        <v>37</v>
      </c>
      <c r="C9" s="14">
        <v>250</v>
      </c>
      <c r="D9">
        <v>3.76</v>
      </c>
      <c r="E9" s="3">
        <v>3.79</v>
      </c>
      <c r="F9" s="3">
        <v>7.5</v>
      </c>
      <c r="G9" s="3">
        <v>73.33</v>
      </c>
      <c r="H9" s="3">
        <v>0.05</v>
      </c>
      <c r="I9" s="3">
        <v>1.41</v>
      </c>
      <c r="J9" s="3">
        <v>0.04</v>
      </c>
      <c r="K9" s="3">
        <v>0.02</v>
      </c>
      <c r="L9" s="3">
        <v>187.89</v>
      </c>
      <c r="M9" s="3">
        <v>141.87</v>
      </c>
      <c r="N9" s="3">
        <v>23.08</v>
      </c>
      <c r="O9" s="3">
        <v>1.33</v>
      </c>
    </row>
    <row r="10" spans="1:15" x14ac:dyDescent="0.25">
      <c r="A10" s="7" t="s">
        <v>38</v>
      </c>
      <c r="B10" s="4" t="s">
        <v>39</v>
      </c>
      <c r="C10" s="15">
        <v>53</v>
      </c>
      <c r="D10" s="3">
        <v>7.5</v>
      </c>
      <c r="E10" s="4">
        <v>6.3</v>
      </c>
      <c r="F10" s="4"/>
      <c r="G10" s="4">
        <v>85.2</v>
      </c>
      <c r="H10" s="4">
        <v>0.11</v>
      </c>
      <c r="I10" s="4"/>
      <c r="J10" s="4"/>
      <c r="K10" s="4"/>
      <c r="L10" s="4">
        <v>6</v>
      </c>
      <c r="M10" s="4">
        <v>135.6</v>
      </c>
      <c r="N10" s="4">
        <v>162</v>
      </c>
      <c r="O10" s="4">
        <v>4.5</v>
      </c>
    </row>
    <row r="11" spans="1:15" x14ac:dyDescent="0.25">
      <c r="A11" s="7">
        <v>27</v>
      </c>
      <c r="B11" s="4" t="s">
        <v>40</v>
      </c>
      <c r="C11" s="15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7" t="s">
        <v>41</v>
      </c>
      <c r="B12" s="3" t="s">
        <v>42</v>
      </c>
      <c r="C12" s="15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7"/>
      <c r="B13" s="4" t="s">
        <v>56</v>
      </c>
      <c r="C13" s="15">
        <v>20</v>
      </c>
      <c r="D13" s="4">
        <v>1.36</v>
      </c>
      <c r="E13" s="4">
        <v>0.24</v>
      </c>
      <c r="F13" s="4">
        <v>9.3800000000000008</v>
      </c>
      <c r="G13" s="4">
        <v>14.26</v>
      </c>
      <c r="H13" s="4">
        <v>1.33</v>
      </c>
      <c r="I13" s="4"/>
      <c r="J13" s="4"/>
      <c r="K13" s="4"/>
      <c r="L13" s="4">
        <v>7.8</v>
      </c>
      <c r="M13" s="4">
        <v>2.4900000000000002</v>
      </c>
      <c r="N13" s="4">
        <v>3.3</v>
      </c>
      <c r="O13" s="4">
        <v>0.48</v>
      </c>
    </row>
    <row r="14" spans="1:15" x14ac:dyDescent="0.25">
      <c r="A14" s="7"/>
      <c r="B14" s="18" t="s">
        <v>30</v>
      </c>
      <c r="C14" s="16"/>
      <c r="D14" s="4">
        <f t="shared" ref="D14:O14" si="0">SUM(D8:D13)</f>
        <v>20.78</v>
      </c>
      <c r="E14" s="17">
        <f t="shared" si="0"/>
        <v>21.049999999999997</v>
      </c>
      <c r="F14" s="17">
        <f t="shared" si="0"/>
        <v>59.41</v>
      </c>
      <c r="G14" s="17">
        <f t="shared" si="0"/>
        <v>538.7399999999999</v>
      </c>
      <c r="H14" s="17">
        <f t="shared" si="0"/>
        <v>3.05</v>
      </c>
      <c r="I14" s="17">
        <f t="shared" si="0"/>
        <v>2.06</v>
      </c>
      <c r="J14" s="17">
        <f t="shared" si="0"/>
        <v>0.09</v>
      </c>
      <c r="K14" s="17">
        <f t="shared" si="0"/>
        <v>7.0000000000000007E-2</v>
      </c>
      <c r="L14" s="17">
        <f t="shared" si="0"/>
        <v>285.95</v>
      </c>
      <c r="M14" s="3">
        <f t="shared" si="0"/>
        <v>349.92</v>
      </c>
      <c r="N14" s="17">
        <f t="shared" si="0"/>
        <v>233.48</v>
      </c>
      <c r="O14" s="17">
        <f t="shared" si="0"/>
        <v>10.33</v>
      </c>
    </row>
    <row r="15" spans="1:15" x14ac:dyDescent="0.25">
      <c r="A15" s="7"/>
      <c r="B15" s="19" t="s">
        <v>31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5">
      <c r="A16" s="7"/>
      <c r="B16" s="3" t="s">
        <v>43</v>
      </c>
      <c r="C16" s="15">
        <v>243</v>
      </c>
      <c r="D16" s="4">
        <v>3</v>
      </c>
      <c r="E16" s="4"/>
      <c r="F16" s="4">
        <v>6.14</v>
      </c>
      <c r="G16" s="4">
        <v>64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0.04</v>
      </c>
    </row>
    <row r="17" spans="1:15" x14ac:dyDescent="0.25">
      <c r="A17" s="7"/>
      <c r="B17" s="3" t="s">
        <v>44</v>
      </c>
      <c r="C17" s="15">
        <v>200</v>
      </c>
      <c r="D17" s="4">
        <v>0.06</v>
      </c>
      <c r="E17" s="4"/>
      <c r="F17" s="4">
        <v>5.94</v>
      </c>
      <c r="G17" s="4">
        <v>91.14</v>
      </c>
      <c r="H17" s="4">
        <v>0.1</v>
      </c>
      <c r="I17" s="4">
        <v>29.77</v>
      </c>
      <c r="J17" s="4"/>
      <c r="K17" s="4">
        <v>0.05</v>
      </c>
      <c r="L17" s="4">
        <v>36.64</v>
      </c>
      <c r="M17" s="4">
        <v>25.2</v>
      </c>
      <c r="N17" s="4">
        <v>20.61</v>
      </c>
      <c r="O17" s="4">
        <v>5.03</v>
      </c>
    </row>
    <row r="18" spans="1:15" x14ac:dyDescent="0.25">
      <c r="A18" s="7"/>
      <c r="B18" s="5" t="s">
        <v>45</v>
      </c>
      <c r="C18" s="15">
        <v>30</v>
      </c>
      <c r="D18" s="20">
        <v>13</v>
      </c>
      <c r="E18" s="4">
        <v>2.86</v>
      </c>
      <c r="F18" s="4">
        <v>11</v>
      </c>
      <c r="G18" s="4">
        <v>64.7</v>
      </c>
      <c r="H18" s="4"/>
      <c r="I18" s="4"/>
      <c r="J18" s="4"/>
      <c r="K18" s="4"/>
      <c r="L18" s="4">
        <v>0.9</v>
      </c>
      <c r="M18" s="4">
        <v>67</v>
      </c>
      <c r="N18" s="4">
        <v>2.1</v>
      </c>
      <c r="O18" s="4">
        <v>0.3</v>
      </c>
    </row>
    <row r="19" spans="1:15" x14ac:dyDescent="0.25">
      <c r="A19" s="7"/>
      <c r="B19" s="23" t="s">
        <v>30</v>
      </c>
      <c r="C19" s="23"/>
      <c r="D19" s="4">
        <f t="shared" ref="D19:I19" si="1">SUM(D15:D18)</f>
        <v>16.059999999999999</v>
      </c>
      <c r="E19" s="4">
        <f t="shared" si="1"/>
        <v>2.86</v>
      </c>
      <c r="F19" s="4">
        <f t="shared" si="1"/>
        <v>23.08</v>
      </c>
      <c r="G19" s="4">
        <f t="shared" si="1"/>
        <v>219.83999999999997</v>
      </c>
      <c r="H19" s="4">
        <f t="shared" si="1"/>
        <v>0.12000000000000001</v>
      </c>
      <c r="I19" s="4">
        <f t="shared" si="1"/>
        <v>33.769999999999996</v>
      </c>
      <c r="J19" s="4"/>
      <c r="K19" s="4">
        <f>SUM(K15:K18)</f>
        <v>0.05</v>
      </c>
      <c r="L19" s="4">
        <f>SUM(L15:L18)</f>
        <v>39.14</v>
      </c>
      <c r="M19" s="4">
        <f>SUM(M15:M18)</f>
        <v>110.2</v>
      </c>
      <c r="N19" s="4">
        <f>SUM(N15:N18)</f>
        <v>32.71</v>
      </c>
      <c r="O19" s="4">
        <f>SUM(O15:O18)</f>
        <v>5.37</v>
      </c>
    </row>
    <row r="20" spans="1:15" x14ac:dyDescent="0.25">
      <c r="A20" s="7"/>
      <c r="B20" s="3" t="s">
        <v>32</v>
      </c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24" t="s">
        <v>50</v>
      </c>
      <c r="B21" s="3" t="s">
        <v>46</v>
      </c>
      <c r="C21" s="15">
        <v>100</v>
      </c>
      <c r="D21" s="4">
        <v>0.69</v>
      </c>
      <c r="E21" s="4">
        <v>3.98</v>
      </c>
      <c r="F21" s="4">
        <v>4.2</v>
      </c>
      <c r="G21" s="4">
        <v>81.93</v>
      </c>
      <c r="H21" s="4">
        <v>0.02</v>
      </c>
      <c r="I21" s="4">
        <v>22.31</v>
      </c>
      <c r="J21" s="4"/>
      <c r="K21" s="4">
        <v>1.96</v>
      </c>
      <c r="L21" s="4">
        <v>22.99</v>
      </c>
      <c r="M21" s="4">
        <v>20.38</v>
      </c>
      <c r="N21" s="4">
        <v>26.97</v>
      </c>
      <c r="O21" s="4">
        <v>69</v>
      </c>
    </row>
    <row r="22" spans="1:15" x14ac:dyDescent="0.25">
      <c r="A22" s="25"/>
      <c r="B22" s="26" t="s">
        <v>47</v>
      </c>
      <c r="C22" s="15">
        <v>34</v>
      </c>
      <c r="D22" s="4">
        <v>1.05</v>
      </c>
      <c r="E22" s="4">
        <v>0.09</v>
      </c>
      <c r="F22" s="4">
        <v>0.26</v>
      </c>
      <c r="G22" s="4">
        <v>29.12</v>
      </c>
      <c r="H22" s="4"/>
      <c r="I22" s="4">
        <v>18.86</v>
      </c>
      <c r="J22" s="7"/>
      <c r="K22" s="4"/>
      <c r="L22" s="4">
        <v>7.36</v>
      </c>
      <c r="M22" s="4"/>
      <c r="N22" s="4">
        <v>9.66</v>
      </c>
      <c r="O22" s="4">
        <v>0.32</v>
      </c>
    </row>
    <row r="23" spans="1:15" ht="30" x14ac:dyDescent="0.25">
      <c r="A23" s="7" t="s">
        <v>48</v>
      </c>
      <c r="B23" s="3" t="s">
        <v>262</v>
      </c>
      <c r="C23" s="15" t="s">
        <v>261</v>
      </c>
      <c r="D23" s="4">
        <v>5.31</v>
      </c>
      <c r="E23" s="4">
        <v>4.8</v>
      </c>
      <c r="F23" s="4">
        <v>7</v>
      </c>
      <c r="G23" s="4">
        <v>110.93</v>
      </c>
      <c r="H23" s="4">
        <v>0.16</v>
      </c>
      <c r="I23" s="4">
        <v>51.94</v>
      </c>
      <c r="J23" s="4">
        <v>0.02</v>
      </c>
      <c r="K23" s="4">
        <v>1.48</v>
      </c>
      <c r="L23" s="4">
        <v>54.68</v>
      </c>
      <c r="M23" s="4">
        <v>189.27</v>
      </c>
      <c r="N23" s="4">
        <v>50.89</v>
      </c>
      <c r="O23" s="4">
        <v>4.18</v>
      </c>
    </row>
    <row r="24" spans="1:15" x14ac:dyDescent="0.25">
      <c r="A24" s="7">
        <v>841</v>
      </c>
      <c r="B24" s="3" t="s">
        <v>283</v>
      </c>
      <c r="C24" s="28" t="s">
        <v>51</v>
      </c>
      <c r="D24" s="27">
        <v>4.29</v>
      </c>
      <c r="E24" s="4">
        <v>6.91</v>
      </c>
      <c r="F24" s="4">
        <v>10.51</v>
      </c>
      <c r="G24" s="4">
        <v>234.88</v>
      </c>
      <c r="H24" s="4">
        <v>0.09</v>
      </c>
      <c r="I24" s="4">
        <v>2</v>
      </c>
      <c r="J24" s="4">
        <v>0.02</v>
      </c>
      <c r="K24" s="4"/>
      <c r="L24" s="4">
        <v>26.2</v>
      </c>
      <c r="M24" s="4">
        <v>165.25</v>
      </c>
      <c r="N24" s="4">
        <v>244.97</v>
      </c>
      <c r="O24" s="4">
        <v>3.59</v>
      </c>
    </row>
    <row r="25" spans="1:15" x14ac:dyDescent="0.25">
      <c r="A25" s="7" t="s">
        <v>52</v>
      </c>
      <c r="B25" s="3" t="s">
        <v>53</v>
      </c>
      <c r="C25" s="15">
        <v>150</v>
      </c>
      <c r="D25" s="4">
        <v>4.91</v>
      </c>
      <c r="E25" s="4">
        <v>4.79</v>
      </c>
      <c r="F25" s="4">
        <v>40.840000000000003</v>
      </c>
      <c r="G25" s="4">
        <v>69.06</v>
      </c>
      <c r="H25" s="4">
        <v>0.48</v>
      </c>
      <c r="I25" s="4">
        <v>80</v>
      </c>
      <c r="J25" s="4">
        <v>0.02</v>
      </c>
      <c r="K25" s="4">
        <v>0.06</v>
      </c>
      <c r="L25" s="4">
        <v>57.05</v>
      </c>
      <c r="M25" s="4">
        <v>285.60000000000002</v>
      </c>
      <c r="N25" s="4">
        <v>50.95</v>
      </c>
      <c r="O25" s="4">
        <v>1.84</v>
      </c>
    </row>
    <row r="26" spans="1:15" ht="30" x14ac:dyDescent="0.25">
      <c r="A26" s="7" t="s">
        <v>54</v>
      </c>
      <c r="B26" s="3" t="s">
        <v>55</v>
      </c>
      <c r="C26" s="15">
        <v>200</v>
      </c>
      <c r="D26" s="4">
        <v>0.01</v>
      </c>
      <c r="E26" s="4"/>
      <c r="F26" s="4">
        <v>11.81</v>
      </c>
      <c r="G26" s="4">
        <v>58.4</v>
      </c>
      <c r="H26" s="4">
        <v>0.08</v>
      </c>
      <c r="I26" s="4">
        <v>6.86</v>
      </c>
      <c r="J26" s="4"/>
      <c r="K26" s="4">
        <v>0.01</v>
      </c>
      <c r="L26" s="4">
        <v>8.4600000000000009</v>
      </c>
      <c r="M26" s="4">
        <v>5.8</v>
      </c>
      <c r="N26" s="4">
        <v>4.74</v>
      </c>
      <c r="O26" s="4">
        <v>1.19</v>
      </c>
    </row>
    <row r="27" spans="1:15" x14ac:dyDescent="0.25">
      <c r="A27" s="7"/>
      <c r="B27" s="3" t="s">
        <v>198</v>
      </c>
      <c r="C27" s="15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0.06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7"/>
      <c r="B28" s="22" t="s">
        <v>56</v>
      </c>
      <c r="C28" s="15">
        <v>60</v>
      </c>
      <c r="D28" s="20">
        <v>4.08</v>
      </c>
      <c r="E28" s="4">
        <v>0.72</v>
      </c>
      <c r="F28" s="4">
        <v>27.84</v>
      </c>
      <c r="G28" s="4">
        <v>42.08</v>
      </c>
      <c r="H28" s="4">
        <v>0.04</v>
      </c>
      <c r="I28" s="4"/>
      <c r="J28" s="4"/>
      <c r="K28" s="4"/>
      <c r="L28" s="4">
        <v>23.4</v>
      </c>
      <c r="M28" s="4">
        <v>7.47</v>
      </c>
      <c r="N28" s="4">
        <v>9.9</v>
      </c>
      <c r="O28" s="4">
        <v>1.44</v>
      </c>
    </row>
    <row r="29" spans="1:15" x14ac:dyDescent="0.25">
      <c r="A29" s="7"/>
      <c r="B29" s="29" t="s">
        <v>30</v>
      </c>
      <c r="C29" s="15"/>
      <c r="D29" s="4">
        <f t="shared" ref="D29:O29" si="2">SUM(D20:D28)</f>
        <v>23.5</v>
      </c>
      <c r="E29" s="4">
        <f t="shared" si="2"/>
        <v>21.689999999999998</v>
      </c>
      <c r="F29" s="4">
        <f t="shared" si="2"/>
        <v>117.26</v>
      </c>
      <c r="G29" s="4">
        <f t="shared" si="2"/>
        <v>695.45</v>
      </c>
      <c r="H29" s="4">
        <f t="shared" si="2"/>
        <v>0.92999999999999994</v>
      </c>
      <c r="I29" s="4">
        <f t="shared" si="2"/>
        <v>181.97000000000003</v>
      </c>
      <c r="J29" s="4">
        <f t="shared" si="2"/>
        <v>0.06</v>
      </c>
      <c r="K29" s="4">
        <f t="shared" si="2"/>
        <v>3.51</v>
      </c>
      <c r="L29" s="4">
        <f t="shared" si="2"/>
        <v>210.54000000000002</v>
      </c>
      <c r="M29" s="4">
        <f t="shared" si="2"/>
        <v>678.15</v>
      </c>
      <c r="N29" s="4">
        <f t="shared" si="2"/>
        <v>412.08</v>
      </c>
      <c r="O29" s="4">
        <f t="shared" si="2"/>
        <v>81.88</v>
      </c>
    </row>
    <row r="30" spans="1:15" x14ac:dyDescent="0.25">
      <c r="A30" s="7"/>
      <c r="B30" s="30" t="s">
        <v>33</v>
      </c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ht="45" x14ac:dyDescent="0.25">
      <c r="A31" s="22" t="s">
        <v>57</v>
      </c>
      <c r="B31" s="3" t="s">
        <v>58</v>
      </c>
      <c r="C31" s="15" t="s">
        <v>59</v>
      </c>
      <c r="D31" s="4">
        <v>6.02</v>
      </c>
      <c r="E31" s="4">
        <v>9.24</v>
      </c>
      <c r="F31" s="4">
        <v>58.76</v>
      </c>
      <c r="G31" s="4">
        <v>254.48</v>
      </c>
      <c r="H31" s="4">
        <v>0.08</v>
      </c>
      <c r="I31" s="4">
        <v>1.6</v>
      </c>
      <c r="J31" s="4">
        <v>0.1</v>
      </c>
      <c r="K31" s="4">
        <v>0.05</v>
      </c>
      <c r="L31" s="4">
        <v>298.89999999999998</v>
      </c>
      <c r="M31" s="4">
        <v>43.41</v>
      </c>
      <c r="N31" s="4">
        <v>373.49</v>
      </c>
      <c r="O31" s="4"/>
    </row>
    <row r="32" spans="1:15" x14ac:dyDescent="0.25">
      <c r="A32" s="7" t="s">
        <v>60</v>
      </c>
      <c r="B32" s="3" t="s">
        <v>61</v>
      </c>
      <c r="C32" s="15">
        <v>200</v>
      </c>
      <c r="D32" s="4"/>
      <c r="E32" s="4"/>
      <c r="F32" s="4">
        <v>6.38</v>
      </c>
      <c r="G32" s="4">
        <v>27.4</v>
      </c>
      <c r="H32" s="4"/>
      <c r="I32" s="4"/>
      <c r="J32" s="4"/>
      <c r="K32" s="4"/>
      <c r="L32" s="4">
        <v>0.2</v>
      </c>
      <c r="M32" s="4"/>
      <c r="N32" s="4"/>
      <c r="O32" s="4">
        <v>81.8</v>
      </c>
    </row>
    <row r="33" spans="1:15" x14ac:dyDescent="0.25">
      <c r="A33" s="7"/>
      <c r="B33" s="21" t="s">
        <v>30</v>
      </c>
      <c r="C33" s="15"/>
      <c r="D33" s="4">
        <f>SUM(D30:D32)</f>
        <v>6.02</v>
      </c>
      <c r="E33" s="4">
        <f>SUM(E31:E32)</f>
        <v>9.24</v>
      </c>
      <c r="F33" s="4">
        <f>SUM(F31:F32)</f>
        <v>65.14</v>
      </c>
      <c r="G33" s="4">
        <f t="shared" ref="G33:O33" si="3">SUM(G30:G32)</f>
        <v>281.88</v>
      </c>
      <c r="H33" s="4">
        <f t="shared" si="3"/>
        <v>0.08</v>
      </c>
      <c r="I33" s="4">
        <f t="shared" si="3"/>
        <v>1.6</v>
      </c>
      <c r="J33" s="4">
        <f t="shared" si="3"/>
        <v>0.1</v>
      </c>
      <c r="K33" s="4">
        <f t="shared" si="3"/>
        <v>0.05</v>
      </c>
      <c r="L33" s="4">
        <f t="shared" si="3"/>
        <v>299.09999999999997</v>
      </c>
      <c r="M33" s="4">
        <f t="shared" si="3"/>
        <v>43.41</v>
      </c>
      <c r="N33" s="4">
        <f t="shared" si="3"/>
        <v>373.49</v>
      </c>
      <c r="O33" s="4">
        <f t="shared" si="3"/>
        <v>81.8</v>
      </c>
    </row>
    <row r="34" spans="1:15" x14ac:dyDescent="0.25">
      <c r="A34" s="7"/>
      <c r="B34" s="12" t="s">
        <v>34</v>
      </c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7" t="s">
        <v>62</v>
      </c>
      <c r="B35" s="3" t="s">
        <v>63</v>
      </c>
      <c r="C35" s="15">
        <v>80</v>
      </c>
      <c r="D35" s="4">
        <v>1.64</v>
      </c>
      <c r="E35" s="4">
        <v>3.07</v>
      </c>
      <c r="F35" s="4">
        <v>9.8000000000000007</v>
      </c>
      <c r="G35" s="4">
        <v>180.27</v>
      </c>
      <c r="H35" s="4"/>
      <c r="I35" s="4">
        <v>6.5</v>
      </c>
      <c r="J35" s="4"/>
      <c r="K35" s="4">
        <v>11.7</v>
      </c>
      <c r="L35" s="4">
        <v>6.83</v>
      </c>
      <c r="M35" s="4">
        <v>71.5</v>
      </c>
      <c r="N35" s="4">
        <v>49.4</v>
      </c>
      <c r="O35" s="4">
        <v>1.59</v>
      </c>
    </row>
    <row r="36" spans="1:15" x14ac:dyDescent="0.25">
      <c r="A36" s="7" t="s">
        <v>64</v>
      </c>
      <c r="B36" s="3" t="s">
        <v>65</v>
      </c>
      <c r="C36" s="15">
        <v>110</v>
      </c>
      <c r="D36" s="4">
        <v>5.5</v>
      </c>
      <c r="E36" s="4">
        <v>7.3</v>
      </c>
      <c r="F36" s="4">
        <v>2.79</v>
      </c>
      <c r="G36" s="4">
        <v>89</v>
      </c>
      <c r="H36" s="4">
        <v>0.06</v>
      </c>
      <c r="I36" s="4">
        <v>5</v>
      </c>
      <c r="J36" s="4">
        <v>0.24</v>
      </c>
      <c r="K36" s="4">
        <v>0.02</v>
      </c>
      <c r="L36" s="4">
        <v>35.07</v>
      </c>
      <c r="M36" s="4">
        <v>156.56</v>
      </c>
      <c r="N36" s="4">
        <v>394.75</v>
      </c>
      <c r="O36" s="4">
        <v>1.68</v>
      </c>
    </row>
    <row r="37" spans="1:15" x14ac:dyDescent="0.25">
      <c r="A37" s="7" t="s">
        <v>66</v>
      </c>
      <c r="B37" s="3" t="s">
        <v>67</v>
      </c>
      <c r="C37" s="15">
        <v>150</v>
      </c>
      <c r="D37" s="4">
        <v>0.53</v>
      </c>
      <c r="E37" s="4">
        <v>4.03</v>
      </c>
      <c r="F37" s="4">
        <v>20.94</v>
      </c>
      <c r="G37" s="4">
        <v>171.78</v>
      </c>
      <c r="H37" s="4">
        <v>7.0000000000000007E-2</v>
      </c>
      <c r="I37" s="4"/>
      <c r="J37" s="4">
        <v>0.02</v>
      </c>
      <c r="K37" s="4">
        <v>0.02</v>
      </c>
      <c r="L37" s="4">
        <v>9.3000000000000007</v>
      </c>
      <c r="M37" s="4">
        <v>40.1</v>
      </c>
      <c r="N37" s="4">
        <v>7.95</v>
      </c>
      <c r="O37" s="4">
        <v>1.92</v>
      </c>
    </row>
    <row r="38" spans="1:15" ht="30" x14ac:dyDescent="0.25">
      <c r="A38" s="7">
        <v>27</v>
      </c>
      <c r="B38" s="3" t="s">
        <v>68</v>
      </c>
      <c r="C38" s="15" t="s">
        <v>291</v>
      </c>
      <c r="D38" s="4">
        <v>5.15</v>
      </c>
      <c r="E38" s="4">
        <v>5.22</v>
      </c>
      <c r="F38" s="4">
        <v>28.06</v>
      </c>
      <c r="G38" s="4">
        <v>119.22</v>
      </c>
      <c r="H38" s="4">
        <v>0.86</v>
      </c>
      <c r="I38" s="4"/>
      <c r="J38" s="4"/>
      <c r="K38" s="4"/>
      <c r="L38" s="4">
        <v>16.899999999999999</v>
      </c>
      <c r="M38" s="4">
        <v>7.12</v>
      </c>
      <c r="N38" s="4">
        <v>2.27</v>
      </c>
      <c r="O38" s="4">
        <v>0.52</v>
      </c>
    </row>
    <row r="39" spans="1:15" x14ac:dyDescent="0.25">
      <c r="A39" s="7" t="s">
        <v>69</v>
      </c>
      <c r="B39" s="3" t="s">
        <v>70</v>
      </c>
      <c r="C39" s="15">
        <v>200</v>
      </c>
      <c r="D39" s="4">
        <v>5.6</v>
      </c>
      <c r="E39" s="4">
        <v>6.4</v>
      </c>
      <c r="F39" s="4">
        <v>19.38</v>
      </c>
      <c r="G39" s="4">
        <v>39</v>
      </c>
      <c r="H39" s="4">
        <v>0.06</v>
      </c>
      <c r="I39" s="4">
        <v>2</v>
      </c>
      <c r="J39" s="4">
        <v>0.04</v>
      </c>
      <c r="K39" s="4">
        <v>0.02</v>
      </c>
      <c r="L39" s="4">
        <v>242.2</v>
      </c>
      <c r="M39" s="4">
        <v>182</v>
      </c>
      <c r="N39" s="4">
        <v>28</v>
      </c>
      <c r="O39" s="4">
        <v>0.23</v>
      </c>
    </row>
    <row r="40" spans="1:15" x14ac:dyDescent="0.25">
      <c r="A40" s="7"/>
      <c r="B40" s="3" t="s">
        <v>258</v>
      </c>
      <c r="C40" s="15">
        <v>20</v>
      </c>
      <c r="D40" s="4">
        <v>1.36</v>
      </c>
      <c r="E40" s="4">
        <v>0.24</v>
      </c>
      <c r="F40" s="4">
        <v>9.2799999999999994</v>
      </c>
      <c r="G40" s="4">
        <v>14.26</v>
      </c>
      <c r="H40" s="4">
        <v>1.33</v>
      </c>
      <c r="I40" s="4"/>
      <c r="J40" s="4"/>
      <c r="K40" s="4"/>
      <c r="L40" s="4">
        <v>7.8</v>
      </c>
      <c r="M40" s="4">
        <v>2.4900000000000002</v>
      </c>
      <c r="N40" s="4">
        <v>3.3</v>
      </c>
      <c r="O40" s="4">
        <v>0.48</v>
      </c>
    </row>
    <row r="41" spans="1:15" x14ac:dyDescent="0.25">
      <c r="A41" s="7"/>
      <c r="B41" s="21" t="s">
        <v>30</v>
      </c>
      <c r="C41" s="15"/>
      <c r="D41" s="4">
        <f t="shared" ref="D41:O41" si="4">SUM(D34:D40)</f>
        <v>19.78</v>
      </c>
      <c r="E41" s="4">
        <f t="shared" si="4"/>
        <v>26.259999999999994</v>
      </c>
      <c r="F41" s="4">
        <f t="shared" si="4"/>
        <v>90.25</v>
      </c>
      <c r="G41" s="4">
        <f t="shared" si="4"/>
        <v>613.53</v>
      </c>
      <c r="H41" s="4">
        <f t="shared" si="4"/>
        <v>2.38</v>
      </c>
      <c r="I41" s="4">
        <f t="shared" si="4"/>
        <v>13.5</v>
      </c>
      <c r="J41" s="4">
        <f t="shared" si="4"/>
        <v>0.3</v>
      </c>
      <c r="K41" s="4">
        <f t="shared" si="4"/>
        <v>11.759999999999998</v>
      </c>
      <c r="L41" s="4">
        <f t="shared" si="4"/>
        <v>318.09999999999997</v>
      </c>
      <c r="M41" s="4">
        <f t="shared" si="4"/>
        <v>459.77000000000004</v>
      </c>
      <c r="N41" s="4">
        <f t="shared" si="4"/>
        <v>485.66999999999996</v>
      </c>
      <c r="O41" s="4">
        <f t="shared" si="4"/>
        <v>6.42</v>
      </c>
    </row>
    <row r="42" spans="1:15" x14ac:dyDescent="0.25">
      <c r="A42" s="7"/>
      <c r="B42" s="3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7"/>
      <c r="B43" s="21" t="s">
        <v>30</v>
      </c>
      <c r="C43" s="15"/>
      <c r="D43" s="4">
        <f>D14+D19+D29+D33+D41</f>
        <v>86.14</v>
      </c>
      <c r="E43" s="4">
        <f t="shared" ref="E43:O43" si="5">E14+E19+E29+E33+E41</f>
        <v>81.099999999999994</v>
      </c>
      <c r="F43" s="4">
        <f t="shared" si="5"/>
        <v>355.14</v>
      </c>
      <c r="G43" s="4">
        <f t="shared" si="5"/>
        <v>2349.4399999999996</v>
      </c>
      <c r="H43" s="4">
        <f t="shared" si="5"/>
        <v>6.56</v>
      </c>
      <c r="I43" s="4">
        <f t="shared" si="5"/>
        <v>232.9</v>
      </c>
      <c r="J43" s="4">
        <f t="shared" si="5"/>
        <v>0.55000000000000004</v>
      </c>
      <c r="K43" s="4">
        <f t="shared" si="5"/>
        <v>15.439999999999998</v>
      </c>
      <c r="L43" s="4">
        <f t="shared" si="5"/>
        <v>1152.83</v>
      </c>
      <c r="M43" s="4">
        <f t="shared" si="5"/>
        <v>1641.45</v>
      </c>
      <c r="N43" s="4">
        <f t="shared" si="5"/>
        <v>1537.4299999999998</v>
      </c>
      <c r="O43" s="4">
        <f t="shared" si="5"/>
        <v>185.79999999999998</v>
      </c>
    </row>
    <row r="44" spans="1:15" x14ac:dyDescent="0.25">
      <c r="A44" s="7"/>
      <c r="B44" s="3"/>
      <c r="C44" s="1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C45" s="13"/>
    </row>
    <row r="46" spans="1:15" x14ac:dyDescent="0.25">
      <c r="C46" s="13"/>
    </row>
    <row r="47" spans="1:15" x14ac:dyDescent="0.25">
      <c r="C47" s="13"/>
    </row>
    <row r="48" spans="1:15" x14ac:dyDescent="0.25">
      <c r="C48" s="13"/>
    </row>
    <row r="49" spans="3:3" x14ac:dyDescent="0.25">
      <c r="C49" s="13"/>
    </row>
    <row r="50" spans="3:3" x14ac:dyDescent="0.25">
      <c r="C50" s="13"/>
    </row>
  </sheetData>
  <mergeCells count="8">
    <mergeCell ref="A1:C1"/>
    <mergeCell ref="D5:F5"/>
    <mergeCell ref="G5:G6"/>
    <mergeCell ref="H5:K5"/>
    <mergeCell ref="L5:O5"/>
    <mergeCell ref="C5:C6"/>
    <mergeCell ref="B5:B6"/>
    <mergeCell ref="A5:A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7" workbookViewId="0">
      <selection activeCell="Q26" sqref="Q26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16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103.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107</v>
      </c>
      <c r="B9" s="3" t="s">
        <v>108</v>
      </c>
      <c r="C9" s="3">
        <v>200</v>
      </c>
      <c r="D9" s="3">
        <v>5.01</v>
      </c>
      <c r="E9" s="3">
        <v>6.3</v>
      </c>
      <c r="F9" s="3">
        <v>11.2</v>
      </c>
      <c r="G9" s="3">
        <v>95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</v>
      </c>
      <c r="M9" s="3">
        <v>172.5</v>
      </c>
      <c r="N9" s="3">
        <v>29.05</v>
      </c>
      <c r="O9" s="3">
        <v>1.54</v>
      </c>
    </row>
    <row r="10" spans="1:15" x14ac:dyDescent="0.25">
      <c r="A10" s="4">
        <v>28</v>
      </c>
      <c r="B10" s="4" t="s">
        <v>90</v>
      </c>
      <c r="C10" s="4">
        <v>40</v>
      </c>
      <c r="D10" s="4">
        <v>3.6</v>
      </c>
      <c r="E10" s="4">
        <v>4.5</v>
      </c>
      <c r="F10" s="4"/>
      <c r="G10" s="4">
        <v>68.040000000000006</v>
      </c>
      <c r="H10" s="4"/>
      <c r="I10" s="4">
        <v>0.13</v>
      </c>
      <c r="J10" s="4">
        <v>7.0000000000000007E-2</v>
      </c>
      <c r="K10" s="4"/>
      <c r="L10" s="4">
        <v>234.74</v>
      </c>
      <c r="M10" s="4">
        <v>200.2</v>
      </c>
      <c r="N10" s="4">
        <v>4</v>
      </c>
      <c r="O10" s="4">
        <v>0.05</v>
      </c>
    </row>
    <row r="11" spans="1:15" ht="30" x14ac:dyDescent="0.25">
      <c r="A11" s="4">
        <v>27</v>
      </c>
      <c r="B11" s="3" t="s">
        <v>68</v>
      </c>
      <c r="C11" s="4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4"/>
      <c r="B12" s="4" t="s">
        <v>145</v>
      </c>
      <c r="C12" s="4">
        <v>1</v>
      </c>
      <c r="D12" s="4">
        <v>5.08</v>
      </c>
      <c r="E12" s="4">
        <v>4.5999999999999996</v>
      </c>
      <c r="F12" s="4">
        <v>0.28000000000000003</v>
      </c>
      <c r="G12" s="4">
        <v>92.8</v>
      </c>
      <c r="H12" s="4">
        <v>0.03</v>
      </c>
      <c r="I12" s="4"/>
      <c r="J12" s="4">
        <v>0.14000000000000001</v>
      </c>
      <c r="K12" s="4"/>
      <c r="L12" s="4">
        <v>22</v>
      </c>
      <c r="M12" s="4">
        <v>74</v>
      </c>
      <c r="N12" s="4">
        <v>21.6</v>
      </c>
      <c r="O12" s="4">
        <v>0.08</v>
      </c>
    </row>
    <row r="13" spans="1:15" x14ac:dyDescent="0.25">
      <c r="A13" s="4"/>
      <c r="B13" s="4" t="s">
        <v>56</v>
      </c>
      <c r="C13" s="4">
        <v>20</v>
      </c>
      <c r="D13" s="4">
        <v>1.36</v>
      </c>
      <c r="E13" s="4">
        <v>0.24</v>
      </c>
      <c r="F13" s="4">
        <v>9.2799999999999994</v>
      </c>
      <c r="G13" s="4">
        <v>14.26</v>
      </c>
      <c r="H13" s="4">
        <v>1.33</v>
      </c>
      <c r="I13" s="4"/>
      <c r="J13" s="4"/>
      <c r="K13" s="4"/>
      <c r="L13" s="4">
        <v>7.8</v>
      </c>
      <c r="M13" s="4">
        <v>2.4900000000000002</v>
      </c>
      <c r="N13" s="4">
        <v>3.3</v>
      </c>
      <c r="O13" s="4">
        <v>0.48</v>
      </c>
    </row>
    <row r="14" spans="1:15" x14ac:dyDescent="0.25">
      <c r="A14" s="4" t="s">
        <v>195</v>
      </c>
      <c r="B14" s="4" t="s">
        <v>61</v>
      </c>
      <c r="C14" s="4">
        <v>200</v>
      </c>
      <c r="D14" s="4"/>
      <c r="E14" s="4"/>
      <c r="F14" s="4">
        <v>6.38</v>
      </c>
      <c r="G14" s="4">
        <v>27.4</v>
      </c>
      <c r="H14" s="4"/>
      <c r="I14" s="4"/>
      <c r="J14" s="4"/>
      <c r="K14" s="4"/>
      <c r="L14" s="4">
        <v>0.2</v>
      </c>
      <c r="M14" s="4"/>
      <c r="N14" s="4"/>
      <c r="O14" s="4">
        <v>0.09</v>
      </c>
    </row>
    <row r="15" spans="1:15" x14ac:dyDescent="0.25">
      <c r="A15" s="4"/>
      <c r="B15" s="20" t="s">
        <v>30</v>
      </c>
      <c r="C15" s="4"/>
      <c r="D15" s="4">
        <f t="shared" ref="D15:N15" si="0">SUM(D8:D14)</f>
        <v>21.39</v>
      </c>
      <c r="E15" s="4">
        <f t="shared" si="0"/>
        <v>24.919999999999998</v>
      </c>
      <c r="F15" s="4">
        <f t="shared" si="0"/>
        <v>67.86999999999999</v>
      </c>
      <c r="G15" s="4">
        <f t="shared" si="0"/>
        <v>569.65</v>
      </c>
      <c r="H15" s="4">
        <f t="shared" si="0"/>
        <v>2.99</v>
      </c>
      <c r="I15" s="4">
        <f t="shared" si="0"/>
        <v>1.83</v>
      </c>
      <c r="J15" s="4">
        <f t="shared" si="0"/>
        <v>0.31000000000000005</v>
      </c>
      <c r="K15" s="4">
        <f t="shared" si="0"/>
        <v>0.08</v>
      </c>
      <c r="L15" s="4">
        <f t="shared" si="0"/>
        <v>481.1</v>
      </c>
      <c r="M15" s="4">
        <f t="shared" si="0"/>
        <v>459.65</v>
      </c>
      <c r="N15" s="4">
        <f t="shared" si="0"/>
        <v>93.95</v>
      </c>
      <c r="O15" s="4"/>
    </row>
    <row r="16" spans="1:15" x14ac:dyDescent="0.25">
      <c r="A16" s="4"/>
      <c r="B16" s="4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/>
      <c r="B17" s="4" t="s">
        <v>44</v>
      </c>
      <c r="C17" s="4">
        <v>200</v>
      </c>
      <c r="D17" s="4">
        <v>1</v>
      </c>
      <c r="E17" s="4"/>
      <c r="F17" s="4">
        <v>7.14</v>
      </c>
      <c r="G17" s="4">
        <v>94</v>
      </c>
      <c r="H17" s="4">
        <v>0.02</v>
      </c>
      <c r="I17" s="4">
        <v>4</v>
      </c>
      <c r="J17" s="4"/>
      <c r="K17" s="4"/>
      <c r="L17" s="4">
        <v>1.6</v>
      </c>
      <c r="M17" s="4">
        <v>18</v>
      </c>
      <c r="N17" s="4">
        <v>10</v>
      </c>
      <c r="O17" s="4">
        <v>0.4</v>
      </c>
    </row>
    <row r="18" spans="1:15" x14ac:dyDescent="0.25">
      <c r="A18" s="4"/>
      <c r="B18" s="4" t="s">
        <v>74</v>
      </c>
      <c r="C18" s="4">
        <v>30</v>
      </c>
      <c r="D18" s="4">
        <v>3</v>
      </c>
      <c r="E18" s="4">
        <v>3.53</v>
      </c>
      <c r="F18" s="4">
        <v>11</v>
      </c>
      <c r="G18" s="4">
        <v>64.7</v>
      </c>
      <c r="H18" s="4"/>
      <c r="I18" s="4"/>
      <c r="J18" s="4"/>
      <c r="K18" s="4"/>
      <c r="L18" s="4">
        <v>0.9</v>
      </c>
      <c r="M18" s="4">
        <v>71</v>
      </c>
      <c r="N18" s="4">
        <v>21</v>
      </c>
      <c r="O18" s="4">
        <v>0.3</v>
      </c>
    </row>
    <row r="19" spans="1:15" x14ac:dyDescent="0.25">
      <c r="A19" s="4"/>
      <c r="B19" s="4" t="s">
        <v>43</v>
      </c>
      <c r="C19" s="4">
        <v>270</v>
      </c>
      <c r="D19" s="4">
        <v>1.74</v>
      </c>
      <c r="E19" s="4"/>
      <c r="F19" s="4">
        <v>9.15</v>
      </c>
      <c r="G19" s="4">
        <v>105</v>
      </c>
      <c r="H19" s="4">
        <v>0.01</v>
      </c>
      <c r="I19" s="4">
        <v>3.43</v>
      </c>
      <c r="J19" s="4"/>
      <c r="K19" s="4">
        <v>0.06</v>
      </c>
      <c r="L19" s="4">
        <v>42.21</v>
      </c>
      <c r="M19" s="4">
        <v>29.02</v>
      </c>
      <c r="N19" s="4">
        <v>23.75</v>
      </c>
      <c r="O19" s="4">
        <v>5.8</v>
      </c>
    </row>
    <row r="20" spans="1:15" x14ac:dyDescent="0.25">
      <c r="A20" s="4"/>
      <c r="B20" s="20" t="s">
        <v>30</v>
      </c>
      <c r="C20" s="4"/>
      <c r="D20" s="4">
        <f t="shared" ref="D20:I20" si="1">SUM(D16:D19)</f>
        <v>5.74</v>
      </c>
      <c r="E20" s="4">
        <f t="shared" si="1"/>
        <v>3.53</v>
      </c>
      <c r="F20" s="4">
        <f t="shared" si="1"/>
        <v>27.29</v>
      </c>
      <c r="G20" s="4">
        <f t="shared" si="1"/>
        <v>263.7</v>
      </c>
      <c r="H20" s="4">
        <f t="shared" si="1"/>
        <v>0.03</v>
      </c>
      <c r="I20" s="4">
        <f t="shared" si="1"/>
        <v>7.43</v>
      </c>
      <c r="J20" s="4"/>
      <c r="K20" s="4">
        <f>SUM(K16:K19)</f>
        <v>0.06</v>
      </c>
      <c r="L20" s="4">
        <f>SUM(L16:L19)</f>
        <v>44.71</v>
      </c>
      <c r="M20" s="4">
        <f>SUM(M16:M19)</f>
        <v>118.02</v>
      </c>
      <c r="N20" s="4">
        <f>SUM(N16:N19)</f>
        <v>54.75</v>
      </c>
      <c r="O20" s="4">
        <f>SUM(O16:O19)</f>
        <v>6.5</v>
      </c>
    </row>
    <row r="21" spans="1:15" x14ac:dyDescent="0.25">
      <c r="A21" s="4"/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 t="s">
        <v>100</v>
      </c>
      <c r="B22" s="4" t="s">
        <v>91</v>
      </c>
      <c r="C22" s="4">
        <v>100</v>
      </c>
      <c r="D22" s="4">
        <v>0.9</v>
      </c>
      <c r="E22" s="4">
        <v>2.99</v>
      </c>
      <c r="F22" s="4">
        <v>3</v>
      </c>
      <c r="G22" s="4">
        <v>54.45</v>
      </c>
      <c r="H22" s="4"/>
      <c r="I22" s="4">
        <v>1.1499999999999999</v>
      </c>
      <c r="J22" s="4"/>
      <c r="K22" s="4"/>
      <c r="L22" s="4">
        <v>25.4</v>
      </c>
      <c r="M22" s="4">
        <v>121.2</v>
      </c>
      <c r="N22" s="4">
        <v>2.1</v>
      </c>
      <c r="O22" s="4">
        <v>1.24</v>
      </c>
    </row>
    <row r="23" spans="1:15" ht="30" x14ac:dyDescent="0.25">
      <c r="A23" s="4" t="s">
        <v>196</v>
      </c>
      <c r="B23" s="3" t="s">
        <v>274</v>
      </c>
      <c r="C23" s="20" t="s">
        <v>261</v>
      </c>
      <c r="D23" s="4">
        <v>3.55</v>
      </c>
      <c r="E23" s="4">
        <v>5.45</v>
      </c>
      <c r="F23" s="4">
        <v>13.3</v>
      </c>
      <c r="G23" s="4">
        <v>121.68</v>
      </c>
      <c r="H23" s="4">
        <v>0.18</v>
      </c>
      <c r="I23" s="4">
        <v>45.64</v>
      </c>
      <c r="J23" s="4">
        <v>0.01</v>
      </c>
      <c r="K23" s="4">
        <v>1.39</v>
      </c>
      <c r="L23" s="4">
        <v>91.03</v>
      </c>
      <c r="M23" s="4">
        <v>188.32</v>
      </c>
      <c r="N23" s="4">
        <v>119.14</v>
      </c>
      <c r="O23" s="4">
        <v>4.2300000000000004</v>
      </c>
    </row>
    <row r="24" spans="1:15" x14ac:dyDescent="0.25">
      <c r="A24" s="4">
        <v>288</v>
      </c>
      <c r="B24" s="4" t="s">
        <v>275</v>
      </c>
      <c r="C24" s="4" t="s">
        <v>276</v>
      </c>
      <c r="D24" s="4">
        <v>5.53</v>
      </c>
      <c r="E24" s="4">
        <v>4.8</v>
      </c>
      <c r="F24" s="4">
        <v>2.31</v>
      </c>
      <c r="G24" s="4">
        <v>85</v>
      </c>
      <c r="H24" s="4">
        <v>0.06</v>
      </c>
      <c r="I24" s="4"/>
      <c r="J24" s="4"/>
      <c r="K24" s="4"/>
      <c r="L24" s="4">
        <v>9.9</v>
      </c>
      <c r="M24" s="4">
        <v>117.8</v>
      </c>
      <c r="N24" s="4">
        <v>23.1</v>
      </c>
      <c r="O24" s="4">
        <v>2.86</v>
      </c>
    </row>
    <row r="25" spans="1:15" x14ac:dyDescent="0.25">
      <c r="A25" s="4" t="s">
        <v>188</v>
      </c>
      <c r="B25" s="4" t="s">
        <v>197</v>
      </c>
      <c r="C25" s="20" t="s">
        <v>85</v>
      </c>
      <c r="D25" s="4">
        <v>0.53</v>
      </c>
      <c r="E25" s="4">
        <v>4.03</v>
      </c>
      <c r="F25" s="4">
        <v>20.94</v>
      </c>
      <c r="G25" s="4">
        <v>167.78</v>
      </c>
      <c r="H25" s="4">
        <v>7.0000000000000007E-2</v>
      </c>
      <c r="I25" s="4"/>
      <c r="J25" s="4">
        <v>0.02</v>
      </c>
      <c r="K25" s="4">
        <v>0.02</v>
      </c>
      <c r="L25" s="4">
        <v>93</v>
      </c>
      <c r="M25" s="4">
        <v>40.15</v>
      </c>
      <c r="N25" s="4">
        <v>7.95</v>
      </c>
      <c r="O25" s="4">
        <v>1.55</v>
      </c>
    </row>
    <row r="26" spans="1:15" ht="30" x14ac:dyDescent="0.25">
      <c r="A26" s="4" t="s">
        <v>54</v>
      </c>
      <c r="B26" s="3" t="s">
        <v>93</v>
      </c>
      <c r="C26" s="3">
        <v>200</v>
      </c>
      <c r="D26" s="4">
        <v>0.01</v>
      </c>
      <c r="E26" s="4"/>
      <c r="F26" s="4">
        <v>16.8</v>
      </c>
      <c r="G26" s="4">
        <v>77.099999999999994</v>
      </c>
      <c r="H26" s="4"/>
      <c r="I26" s="4">
        <v>6.86</v>
      </c>
      <c r="J26" s="4"/>
      <c r="K26" s="4">
        <v>0.01</v>
      </c>
      <c r="L26" s="4">
        <v>8.74</v>
      </c>
      <c r="M26" s="4">
        <v>5.8</v>
      </c>
      <c r="N26" s="4">
        <v>4.75</v>
      </c>
      <c r="O26" s="4">
        <v>1.2</v>
      </c>
    </row>
    <row r="27" spans="1:15" x14ac:dyDescent="0.25">
      <c r="A27" s="4"/>
      <c r="B27" s="4" t="s">
        <v>198</v>
      </c>
      <c r="C27" s="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4"/>
      <c r="B28" s="4" t="s">
        <v>56</v>
      </c>
      <c r="C28" s="4">
        <v>60</v>
      </c>
      <c r="D28" s="4">
        <v>4.08</v>
      </c>
      <c r="E28" s="4">
        <v>0.72</v>
      </c>
      <c r="F28" s="4">
        <v>27.84</v>
      </c>
      <c r="G28" s="4">
        <v>42.8</v>
      </c>
      <c r="H28" s="4">
        <v>0.4</v>
      </c>
      <c r="I28" s="4"/>
      <c r="J28" s="4"/>
      <c r="K28" s="4"/>
      <c r="L28" s="4">
        <v>23.4</v>
      </c>
      <c r="M28" s="4">
        <v>7.47</v>
      </c>
      <c r="N28" s="4">
        <v>9.9</v>
      </c>
      <c r="O28" s="4">
        <v>1.44</v>
      </c>
    </row>
    <row r="29" spans="1:15" x14ac:dyDescent="0.25">
      <c r="A29" s="4"/>
      <c r="B29" s="20" t="s">
        <v>30</v>
      </c>
      <c r="C29" s="4"/>
      <c r="D29" s="4">
        <f t="shared" ref="D29:O29" si="2">SUM(D21:D28)</f>
        <v>17.759999999999998</v>
      </c>
      <c r="E29" s="4">
        <f t="shared" si="2"/>
        <v>18.39</v>
      </c>
      <c r="F29" s="4">
        <f t="shared" si="2"/>
        <v>98.99</v>
      </c>
      <c r="G29" s="4">
        <f t="shared" si="2"/>
        <v>617.8599999999999</v>
      </c>
      <c r="H29" s="4">
        <f t="shared" si="2"/>
        <v>1.31</v>
      </c>
      <c r="I29" s="4">
        <f t="shared" si="2"/>
        <v>53.65</v>
      </c>
      <c r="J29" s="4">
        <f t="shared" si="2"/>
        <v>0.03</v>
      </c>
      <c r="K29" s="4">
        <f t="shared" si="2"/>
        <v>1.42</v>
      </c>
      <c r="L29" s="4">
        <f t="shared" si="2"/>
        <v>261.87</v>
      </c>
      <c r="M29" s="4">
        <f t="shared" si="2"/>
        <v>485.12</v>
      </c>
      <c r="N29" s="4">
        <f t="shared" si="2"/>
        <v>180.94</v>
      </c>
      <c r="O29" s="4">
        <f t="shared" si="2"/>
        <v>12.84</v>
      </c>
    </row>
    <row r="30" spans="1:15" x14ac:dyDescent="0.25">
      <c r="A30" s="4"/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>
        <v>1312</v>
      </c>
      <c r="B31" s="4" t="s">
        <v>156</v>
      </c>
      <c r="C31" s="4">
        <v>80</v>
      </c>
      <c r="D31" s="4">
        <v>3.25</v>
      </c>
      <c r="E31" s="4">
        <v>3.07</v>
      </c>
      <c r="F31" s="4">
        <v>14.15</v>
      </c>
      <c r="G31" s="4">
        <v>95.07</v>
      </c>
      <c r="H31" s="4">
        <v>0.01</v>
      </c>
      <c r="I31" s="4">
        <v>0.42</v>
      </c>
      <c r="J31" s="4">
        <v>0.05</v>
      </c>
      <c r="K31" s="4">
        <v>0.02</v>
      </c>
      <c r="L31" s="4">
        <v>78.489999999999995</v>
      </c>
      <c r="M31" s="4">
        <v>95.18</v>
      </c>
      <c r="N31" s="4">
        <v>303.87</v>
      </c>
      <c r="O31" s="4">
        <v>1.36</v>
      </c>
    </row>
    <row r="32" spans="1:15" x14ac:dyDescent="0.25">
      <c r="A32" s="4" t="s">
        <v>135</v>
      </c>
      <c r="B32" s="4" t="s">
        <v>136</v>
      </c>
      <c r="C32" s="4">
        <v>200</v>
      </c>
      <c r="D32" s="4">
        <v>10</v>
      </c>
      <c r="E32" s="4">
        <v>3</v>
      </c>
      <c r="F32" s="4">
        <v>7</v>
      </c>
      <c r="G32" s="4">
        <v>202</v>
      </c>
      <c r="H32" s="4"/>
      <c r="I32" s="4"/>
      <c r="J32" s="4"/>
      <c r="K32" s="4"/>
      <c r="L32" s="4">
        <v>24.8</v>
      </c>
      <c r="M32" s="4">
        <v>190</v>
      </c>
      <c r="N32" s="4">
        <v>30</v>
      </c>
      <c r="O32" s="4">
        <v>0.2</v>
      </c>
    </row>
    <row r="33" spans="1:16" x14ac:dyDescent="0.25">
      <c r="A33" s="4"/>
      <c r="B33" s="20" t="s">
        <v>30</v>
      </c>
      <c r="C33" s="4"/>
      <c r="D33" s="4">
        <f t="shared" ref="D33:O33" si="3">SUM(D30:D32)</f>
        <v>13.25</v>
      </c>
      <c r="E33" s="4">
        <f t="shared" si="3"/>
        <v>6.07</v>
      </c>
      <c r="F33" s="4">
        <f t="shared" si="3"/>
        <v>21.15</v>
      </c>
      <c r="G33" s="4">
        <f t="shared" si="3"/>
        <v>297.07</v>
      </c>
      <c r="H33" s="4">
        <f t="shared" si="3"/>
        <v>0.01</v>
      </c>
      <c r="I33" s="4">
        <f t="shared" si="3"/>
        <v>0.42</v>
      </c>
      <c r="J33" s="4">
        <f t="shared" si="3"/>
        <v>0.05</v>
      </c>
      <c r="K33" s="4">
        <f t="shared" si="3"/>
        <v>0.02</v>
      </c>
      <c r="L33" s="4">
        <f t="shared" si="3"/>
        <v>103.28999999999999</v>
      </c>
      <c r="M33" s="4">
        <f t="shared" si="3"/>
        <v>285.18</v>
      </c>
      <c r="N33" s="4">
        <f t="shared" si="3"/>
        <v>333.87</v>
      </c>
      <c r="O33" s="4">
        <f t="shared" si="3"/>
        <v>1.56</v>
      </c>
      <c r="P33" s="50"/>
    </row>
    <row r="34" spans="1:16" x14ac:dyDescent="0.25">
      <c r="A34" s="4"/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A35" s="4" t="s">
        <v>199</v>
      </c>
      <c r="B35" s="4" t="s">
        <v>289</v>
      </c>
      <c r="C35" s="49" t="s">
        <v>200</v>
      </c>
      <c r="D35" s="42" t="s">
        <v>281</v>
      </c>
      <c r="E35" s="4">
        <v>4.55</v>
      </c>
      <c r="F35" s="4">
        <v>14.34</v>
      </c>
      <c r="G35" s="4">
        <v>124.57</v>
      </c>
      <c r="H35" s="4">
        <v>0.17</v>
      </c>
      <c r="I35" s="4"/>
      <c r="J35" s="4">
        <v>0.03</v>
      </c>
      <c r="K35" s="4"/>
      <c r="L35" s="4">
        <v>23.09</v>
      </c>
      <c r="M35" s="4">
        <v>83.6</v>
      </c>
      <c r="N35" s="4">
        <v>58.52</v>
      </c>
      <c r="O35" s="4">
        <v>1.77</v>
      </c>
    </row>
    <row r="36" spans="1:16" x14ac:dyDescent="0.25">
      <c r="A36" s="4" t="s">
        <v>52</v>
      </c>
      <c r="B36" s="4" t="s">
        <v>53</v>
      </c>
      <c r="C36" s="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1.84</v>
      </c>
    </row>
    <row r="37" spans="1:16" x14ac:dyDescent="0.25">
      <c r="A37" s="4" t="s">
        <v>160</v>
      </c>
      <c r="B37" s="4" t="s">
        <v>161</v>
      </c>
      <c r="C37" s="4">
        <v>50</v>
      </c>
      <c r="D37" s="4">
        <v>6.8</v>
      </c>
      <c r="E37" s="4">
        <v>8</v>
      </c>
      <c r="F37" s="48" t="s">
        <v>256</v>
      </c>
      <c r="G37" s="4">
        <v>128.19999999999999</v>
      </c>
      <c r="H37" s="4">
        <v>0.62</v>
      </c>
      <c r="I37" s="4">
        <v>88.3</v>
      </c>
      <c r="J37" s="4"/>
      <c r="K37" s="4">
        <v>2.7</v>
      </c>
      <c r="L37" s="4">
        <v>24.5</v>
      </c>
      <c r="M37" s="4">
        <v>72.55</v>
      </c>
      <c r="N37" s="4">
        <v>35.200000000000003</v>
      </c>
      <c r="O37" s="4">
        <v>2.21</v>
      </c>
    </row>
    <row r="38" spans="1:16" ht="30" x14ac:dyDescent="0.25">
      <c r="A38" s="4">
        <v>27</v>
      </c>
      <c r="B38" s="3" t="s">
        <v>68</v>
      </c>
      <c r="C38" s="4" t="s">
        <v>291</v>
      </c>
      <c r="D38" s="4">
        <v>5.15</v>
      </c>
      <c r="E38" s="4">
        <v>5.22</v>
      </c>
      <c r="F38" s="4">
        <v>28.06</v>
      </c>
      <c r="G38" s="4">
        <v>119.22</v>
      </c>
      <c r="H38" s="4">
        <v>0.86</v>
      </c>
      <c r="I38" s="4"/>
      <c r="J38" s="4"/>
      <c r="K38" s="4"/>
      <c r="L38" s="4">
        <v>16.899999999999999</v>
      </c>
      <c r="M38" s="4">
        <v>7.12</v>
      </c>
      <c r="N38" s="4">
        <v>2.27</v>
      </c>
      <c r="O38" s="4">
        <v>0.52</v>
      </c>
    </row>
    <row r="39" spans="1:16" x14ac:dyDescent="0.25">
      <c r="A39" s="4"/>
      <c r="B39" s="3" t="s">
        <v>56</v>
      </c>
      <c r="C39" s="4">
        <v>20</v>
      </c>
      <c r="D39" s="4">
        <v>1.36</v>
      </c>
      <c r="E39" s="4">
        <v>0.24</v>
      </c>
      <c r="F39" s="4">
        <v>9.2799999999999994</v>
      </c>
      <c r="G39" s="4">
        <v>14.26</v>
      </c>
      <c r="H39" s="4">
        <v>1.33</v>
      </c>
      <c r="I39" s="4"/>
      <c r="J39" s="4"/>
      <c r="K39" s="4"/>
      <c r="L39" s="4">
        <v>7.8</v>
      </c>
      <c r="M39" s="4">
        <v>2.4900000000000002</v>
      </c>
      <c r="N39" s="4">
        <v>3.3</v>
      </c>
      <c r="O39" s="4">
        <v>0.48</v>
      </c>
    </row>
    <row r="40" spans="1:16" x14ac:dyDescent="0.25">
      <c r="A40" s="4" t="s">
        <v>69</v>
      </c>
      <c r="B40" s="4" t="s">
        <v>70</v>
      </c>
      <c r="C40" s="4">
        <v>200</v>
      </c>
      <c r="D40" s="4">
        <v>2.6</v>
      </c>
      <c r="E40" s="4">
        <v>6.4</v>
      </c>
      <c r="F40" s="4">
        <v>19.38</v>
      </c>
      <c r="G40" s="4">
        <v>153.4</v>
      </c>
      <c r="H40" s="4"/>
      <c r="I40" s="4">
        <v>2</v>
      </c>
      <c r="J40" s="4">
        <v>0.04</v>
      </c>
      <c r="K40" s="4">
        <v>0.02</v>
      </c>
      <c r="L40" s="4">
        <v>88</v>
      </c>
      <c r="M40" s="4">
        <v>182.02</v>
      </c>
      <c r="N40" s="4">
        <v>2.8</v>
      </c>
      <c r="O40" s="4">
        <v>4</v>
      </c>
    </row>
    <row r="41" spans="1:16" x14ac:dyDescent="0.25">
      <c r="A41" s="4"/>
      <c r="B41" s="20" t="s">
        <v>30</v>
      </c>
      <c r="C41" s="4"/>
      <c r="D41" s="4">
        <f t="shared" ref="D41:O41" si="4">SUM(D34:D40)</f>
        <v>20.82</v>
      </c>
      <c r="E41" s="4">
        <f t="shared" si="4"/>
        <v>29.199999999999996</v>
      </c>
      <c r="F41" s="4">
        <f t="shared" si="4"/>
        <v>111.9</v>
      </c>
      <c r="G41" s="4">
        <f t="shared" si="4"/>
        <v>608.70999999999992</v>
      </c>
      <c r="H41" s="4">
        <f t="shared" si="4"/>
        <v>3.46</v>
      </c>
      <c r="I41" s="4">
        <f t="shared" si="4"/>
        <v>170.3</v>
      </c>
      <c r="J41" s="4">
        <f t="shared" si="4"/>
        <v>0.09</v>
      </c>
      <c r="K41" s="4">
        <f t="shared" si="4"/>
        <v>2.7800000000000002</v>
      </c>
      <c r="L41" s="4">
        <f t="shared" si="4"/>
        <v>217.79000000000002</v>
      </c>
      <c r="M41" s="4">
        <f t="shared" si="4"/>
        <v>633.38000000000011</v>
      </c>
      <c r="N41" s="4">
        <f t="shared" si="4"/>
        <v>153.04000000000005</v>
      </c>
      <c r="O41" s="4">
        <f t="shared" si="4"/>
        <v>10.82</v>
      </c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 x14ac:dyDescent="0.25">
      <c r="A43" s="4"/>
      <c r="B43" s="20" t="s">
        <v>30</v>
      </c>
      <c r="C43" s="4"/>
      <c r="D43" s="4">
        <f>D15+D20+D29+D33+D41</f>
        <v>78.960000000000008</v>
      </c>
      <c r="E43" s="4">
        <f>E15+E20+E29+E33+E41</f>
        <v>82.11</v>
      </c>
      <c r="F43" s="4">
        <f>F15+F20+F29+F33+F41</f>
        <v>327.2</v>
      </c>
      <c r="G43" s="4">
        <f>G15+G20+G29+G33+G41</f>
        <v>2356.9899999999998</v>
      </c>
      <c r="H43" s="4">
        <f>H15+H20+H29+H33+H41</f>
        <v>7.8</v>
      </c>
      <c r="I43" s="4">
        <f>I20+I15+I29+I33+I41</f>
        <v>233.63</v>
      </c>
      <c r="J43" s="4">
        <f>J15+J29+J33+J41</f>
        <v>0.48000000000000009</v>
      </c>
      <c r="K43" s="4">
        <f>K15+K20+K29+K33+K41</f>
        <v>4.3600000000000003</v>
      </c>
      <c r="L43" s="4">
        <f>L15+L20+L29+L33+L41</f>
        <v>1108.76</v>
      </c>
      <c r="M43" s="4">
        <f>M15+M20+M29+M33+M41</f>
        <v>1981.3500000000001</v>
      </c>
      <c r="N43" s="4">
        <f>N15+N20+N29+N33+N41</f>
        <v>816.55000000000007</v>
      </c>
      <c r="O43" s="4">
        <f>O14+O20+O29+O33+O41</f>
        <v>31.81</v>
      </c>
    </row>
    <row r="44" spans="1:1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workbookViewId="0">
      <selection activeCell="B40" sqref="B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6" x14ac:dyDescent="0.25">
      <c r="A1" s="54" t="s">
        <v>22</v>
      </c>
      <c r="B1" s="54"/>
      <c r="C1" s="54"/>
    </row>
    <row r="2" spans="1:16" x14ac:dyDescent="0.25">
      <c r="A2" t="s">
        <v>27</v>
      </c>
    </row>
    <row r="3" spans="1:16" x14ac:dyDescent="0.25">
      <c r="A3" t="s">
        <v>35</v>
      </c>
    </row>
    <row r="4" spans="1:16" x14ac:dyDescent="0.25">
      <c r="A4" t="s">
        <v>1</v>
      </c>
      <c r="B4" t="s">
        <v>270</v>
      </c>
    </row>
    <row r="5" spans="1:16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6" ht="91.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6" x14ac:dyDescent="0.25">
      <c r="A8" s="3"/>
      <c r="B8" s="3" t="s">
        <v>29</v>
      </c>
      <c r="C8" s="3"/>
      <c r="D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x14ac:dyDescent="0.25">
      <c r="A9" s="3" t="s">
        <v>163</v>
      </c>
      <c r="B9" s="3" t="s">
        <v>164</v>
      </c>
      <c r="C9" s="3">
        <v>200</v>
      </c>
      <c r="D9" s="3">
        <v>4.58</v>
      </c>
      <c r="E9">
        <v>5.2</v>
      </c>
      <c r="F9" s="3">
        <v>18.3</v>
      </c>
      <c r="G9" s="3">
        <v>98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25.92</v>
      </c>
      <c r="M9" s="3">
        <v>129.65</v>
      </c>
      <c r="N9" s="3">
        <v>29.05</v>
      </c>
      <c r="O9" s="3">
        <v>1.54</v>
      </c>
      <c r="P9">
        <f>SUM(S6)</f>
        <v>0</v>
      </c>
    </row>
    <row r="10" spans="1:16" x14ac:dyDescent="0.25">
      <c r="A10" s="4" t="s">
        <v>64</v>
      </c>
      <c r="B10" s="4" t="s">
        <v>65</v>
      </c>
      <c r="C10" s="4">
        <v>110</v>
      </c>
      <c r="D10" s="4">
        <v>5.5</v>
      </c>
      <c r="E10" s="3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35.07</v>
      </c>
      <c r="M10" s="4">
        <v>156.56</v>
      </c>
      <c r="N10" s="4">
        <v>394.75</v>
      </c>
      <c r="O10" s="4">
        <v>1.68</v>
      </c>
    </row>
    <row r="11" spans="1:16" ht="30" x14ac:dyDescent="0.25">
      <c r="A11" s="4">
        <v>27</v>
      </c>
      <c r="B11" s="42" t="s">
        <v>68</v>
      </c>
      <c r="C11" s="20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6" x14ac:dyDescent="0.25">
      <c r="A12" s="4" t="s">
        <v>41</v>
      </c>
      <c r="B12" s="4" t="s">
        <v>42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6" x14ac:dyDescent="0.25">
      <c r="A13" s="4"/>
      <c r="B13" s="4" t="s">
        <v>56</v>
      </c>
      <c r="C13" s="4">
        <v>20</v>
      </c>
      <c r="D13" s="4">
        <v>1.36</v>
      </c>
      <c r="E13" s="4">
        <v>0.24</v>
      </c>
      <c r="F13" s="4">
        <v>9.9600000000000009</v>
      </c>
      <c r="G13" s="4">
        <v>14.26</v>
      </c>
      <c r="H13" s="4">
        <v>1.33</v>
      </c>
      <c r="I13" s="4"/>
      <c r="J13" s="4"/>
      <c r="K13" s="4"/>
      <c r="L13" s="4">
        <v>7.8</v>
      </c>
      <c r="M13" s="4">
        <v>2.4900000000000002</v>
      </c>
      <c r="N13" s="4">
        <v>3.3</v>
      </c>
      <c r="O13" s="4">
        <v>0.48</v>
      </c>
    </row>
    <row r="14" spans="1:16" x14ac:dyDescent="0.25">
      <c r="A14" s="4"/>
      <c r="B14" s="20" t="s">
        <v>30</v>
      </c>
      <c r="C14" s="20"/>
      <c r="D14" s="4">
        <f t="shared" ref="D14:O14" si="0">SUM(D8:D13)</f>
        <v>19.600000000000001</v>
      </c>
      <c r="E14" s="4">
        <f>SUM(E8:E13)</f>
        <v>23.46</v>
      </c>
      <c r="F14" s="4">
        <f t="shared" si="0"/>
        <v>73.579999999999984</v>
      </c>
      <c r="G14" s="4">
        <f t="shared" si="0"/>
        <v>567.20999999999992</v>
      </c>
      <c r="H14" s="4">
        <f t="shared" si="0"/>
        <v>3.02</v>
      </c>
      <c r="I14" s="4">
        <f t="shared" si="0"/>
        <v>7.3500000000000005</v>
      </c>
      <c r="J14" s="4">
        <f t="shared" si="0"/>
        <v>0.33999999999999997</v>
      </c>
      <c r="K14" s="4">
        <f t="shared" si="0"/>
        <v>0.1</v>
      </c>
      <c r="L14" s="4">
        <f t="shared" si="0"/>
        <v>153.05000000000001</v>
      </c>
      <c r="M14" s="4">
        <f t="shared" si="0"/>
        <v>358.66</v>
      </c>
      <c r="N14" s="4">
        <f t="shared" si="0"/>
        <v>472.20000000000005</v>
      </c>
      <c r="O14" s="4">
        <f t="shared" si="0"/>
        <v>7.7200000000000006</v>
      </c>
    </row>
    <row r="15" spans="1:16" x14ac:dyDescent="0.25">
      <c r="A15" s="4"/>
      <c r="B15" s="4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x14ac:dyDescent="0.25">
      <c r="A16" s="4"/>
      <c r="B16" s="4" t="s">
        <v>44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>
        <v>0.08</v>
      </c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43</v>
      </c>
      <c r="C17" s="4">
        <v>243</v>
      </c>
      <c r="D17" s="4">
        <v>0.8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/>
      <c r="L17" s="4">
        <v>4.5599999999999996</v>
      </c>
      <c r="M17" s="4">
        <v>35.31</v>
      </c>
      <c r="N17" s="4">
        <v>25.65</v>
      </c>
      <c r="O17" s="4">
        <v>56.27</v>
      </c>
    </row>
    <row r="18" spans="1:15" x14ac:dyDescent="0.25">
      <c r="A18" s="4"/>
      <c r="B18" s="4" t="s">
        <v>74</v>
      </c>
      <c r="C18" s="4">
        <v>30</v>
      </c>
      <c r="D18" s="4">
        <v>3</v>
      </c>
      <c r="E18" s="4">
        <v>8.4600000000000009</v>
      </c>
      <c r="F18" s="4">
        <v>11</v>
      </c>
      <c r="G18" s="4">
        <v>64.31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4"/>
      <c r="B19" s="20" t="s">
        <v>30</v>
      </c>
      <c r="C19" s="4"/>
      <c r="D19" s="4">
        <f t="shared" ref="D19:I19" si="1">SUM(D15:D18)</f>
        <v>4.8</v>
      </c>
      <c r="E19" s="4">
        <f t="shared" si="1"/>
        <v>8.4600000000000009</v>
      </c>
      <c r="F19" s="4">
        <f t="shared" si="1"/>
        <v>42.03</v>
      </c>
      <c r="G19" s="4">
        <f t="shared" si="1"/>
        <v>241.71</v>
      </c>
      <c r="H19" s="4">
        <f t="shared" si="1"/>
        <v>0.04</v>
      </c>
      <c r="I19" s="4">
        <f t="shared" si="1"/>
        <v>41.05</v>
      </c>
      <c r="J19" s="4"/>
      <c r="K19" s="4">
        <f>SUM(K15:K18)</f>
        <v>0.08</v>
      </c>
      <c r="L19" s="4">
        <f>SUM(L15:L18)</f>
        <v>21.459999999999997</v>
      </c>
      <c r="M19" s="4">
        <f>SUM(M15:M18)</f>
        <v>70.41</v>
      </c>
      <c r="N19" s="4">
        <f>SUM(N15:N18)</f>
        <v>37.75</v>
      </c>
      <c r="O19" s="4">
        <f>SUM(O15:O18)</f>
        <v>56.97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 t="s">
        <v>201</v>
      </c>
      <c r="C21" s="4">
        <v>100</v>
      </c>
      <c r="D21" s="4">
        <v>0.8</v>
      </c>
      <c r="E21" s="4">
        <v>2.5499999999999998</v>
      </c>
      <c r="F21" s="4">
        <v>5.32</v>
      </c>
      <c r="G21" s="4">
        <v>88.6</v>
      </c>
      <c r="H21" s="4">
        <v>0.37</v>
      </c>
      <c r="I21" s="4">
        <v>19.100000000000001</v>
      </c>
      <c r="J21" s="4">
        <v>0.55000000000000004</v>
      </c>
      <c r="K21" s="4"/>
      <c r="L21" s="4">
        <v>23.25</v>
      </c>
      <c r="M21" s="4">
        <v>10</v>
      </c>
      <c r="N21" s="4">
        <v>26.28</v>
      </c>
      <c r="O21" s="4">
        <v>1.23</v>
      </c>
    </row>
    <row r="22" spans="1:15" ht="45" x14ac:dyDescent="0.25">
      <c r="A22" s="4">
        <v>264</v>
      </c>
      <c r="B22" s="3" t="s">
        <v>277</v>
      </c>
      <c r="C22" s="20" t="s">
        <v>49</v>
      </c>
      <c r="D22" s="4">
        <v>4.05</v>
      </c>
      <c r="E22" s="4">
        <v>5.74</v>
      </c>
      <c r="F22" s="4">
        <v>30.51</v>
      </c>
      <c r="G22" s="4">
        <v>186.42</v>
      </c>
      <c r="H22" s="4">
        <v>0.12</v>
      </c>
      <c r="I22" s="4">
        <v>36.75</v>
      </c>
      <c r="J22" s="4"/>
      <c r="K22" s="4">
        <v>1.47</v>
      </c>
      <c r="L22" s="4">
        <v>80.569999999999993</v>
      </c>
      <c r="M22" s="4">
        <v>99</v>
      </c>
      <c r="N22" s="4">
        <v>62.25</v>
      </c>
      <c r="O22" s="4">
        <v>2.73</v>
      </c>
    </row>
    <row r="23" spans="1:15" x14ac:dyDescent="0.25">
      <c r="A23" s="4"/>
      <c r="B23" s="4" t="s">
        <v>202</v>
      </c>
      <c r="C23" s="20" t="s">
        <v>78</v>
      </c>
      <c r="D23" s="4">
        <v>5.6</v>
      </c>
      <c r="E23" s="4">
        <v>4.71</v>
      </c>
      <c r="F23" s="4">
        <v>4.26</v>
      </c>
      <c r="G23" s="4">
        <v>198.42</v>
      </c>
      <c r="H23" s="4">
        <v>0.08</v>
      </c>
      <c r="I23" s="4">
        <v>4.3</v>
      </c>
      <c r="J23" s="4">
        <v>0.02</v>
      </c>
      <c r="K23" s="4">
        <v>1.95</v>
      </c>
      <c r="L23" s="4">
        <v>28.2</v>
      </c>
      <c r="M23" s="4">
        <v>186.9</v>
      </c>
      <c r="N23" s="4">
        <v>59.5</v>
      </c>
      <c r="O23" s="4">
        <v>3.42</v>
      </c>
    </row>
    <row r="24" spans="1:15" x14ac:dyDescent="0.25">
      <c r="A24" s="4" t="s">
        <v>52</v>
      </c>
      <c r="B24" s="4" t="s">
        <v>53</v>
      </c>
      <c r="C24" s="4">
        <v>150</v>
      </c>
      <c r="D24" s="4">
        <v>4.91</v>
      </c>
      <c r="E24" s="4">
        <v>4.79</v>
      </c>
      <c r="F24" s="4">
        <v>40.840000000000003</v>
      </c>
      <c r="G24" s="4">
        <v>69.06</v>
      </c>
      <c r="H24" s="4">
        <v>0.48</v>
      </c>
      <c r="I24" s="4">
        <v>80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1.84</v>
      </c>
    </row>
    <row r="25" spans="1:15" x14ac:dyDescent="0.25">
      <c r="A25" s="4" t="s">
        <v>83</v>
      </c>
      <c r="B25" s="4" t="s">
        <v>203</v>
      </c>
      <c r="C25" s="4">
        <v>200</v>
      </c>
      <c r="D25" s="4">
        <v>0.03</v>
      </c>
      <c r="E25" s="4"/>
      <c r="F25" s="4">
        <v>8.57</v>
      </c>
      <c r="G25" s="4">
        <v>49.9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5" x14ac:dyDescent="0.25">
      <c r="A26" s="4"/>
      <c r="B26" s="4" t="s">
        <v>56</v>
      </c>
      <c r="C26" s="4">
        <v>60</v>
      </c>
      <c r="D26" s="4">
        <v>4.08</v>
      </c>
      <c r="E26" s="4">
        <v>0.72</v>
      </c>
      <c r="F26" s="4">
        <v>27.84</v>
      </c>
      <c r="G26" s="4">
        <v>42.8</v>
      </c>
      <c r="H26" s="4">
        <v>0.4</v>
      </c>
      <c r="I26" s="4"/>
      <c r="J26" s="4"/>
      <c r="K26" s="4"/>
      <c r="L26" s="4">
        <v>23.4</v>
      </c>
      <c r="M26" s="4">
        <v>7.47</v>
      </c>
      <c r="N26" s="4">
        <v>9.9</v>
      </c>
      <c r="O26" s="4">
        <v>1.44</v>
      </c>
    </row>
    <row r="27" spans="1:15" x14ac:dyDescent="0.25">
      <c r="A27" s="4"/>
      <c r="B27" s="4" t="s">
        <v>204</v>
      </c>
      <c r="C27" s="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0.06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4"/>
      <c r="B28" s="20" t="s">
        <v>30</v>
      </c>
      <c r="C28" s="4"/>
      <c r="D28" s="4">
        <f t="shared" ref="D28:O28" si="2">SUM(D20:D27)</f>
        <v>22.63</v>
      </c>
      <c r="E28" s="4">
        <f t="shared" si="2"/>
        <v>18.909999999999997</v>
      </c>
      <c r="F28" s="4">
        <f t="shared" si="2"/>
        <v>132.14000000000001</v>
      </c>
      <c r="G28" s="4">
        <f t="shared" si="2"/>
        <v>704.24999999999989</v>
      </c>
      <c r="H28" s="4">
        <f t="shared" si="2"/>
        <v>1.5099999999999998</v>
      </c>
      <c r="I28" s="4">
        <f t="shared" si="2"/>
        <v>140.42000000000002</v>
      </c>
      <c r="J28" s="4">
        <f t="shared" si="2"/>
        <v>0.59000000000000008</v>
      </c>
      <c r="K28" s="4">
        <f t="shared" si="2"/>
        <v>3.48</v>
      </c>
      <c r="L28" s="4">
        <f t="shared" si="2"/>
        <v>225.12</v>
      </c>
      <c r="M28" s="4">
        <f t="shared" si="2"/>
        <v>594.25</v>
      </c>
      <c r="N28" s="4">
        <f t="shared" si="2"/>
        <v>222.88000000000002</v>
      </c>
      <c r="O28" s="4">
        <f t="shared" si="2"/>
        <v>11.05</v>
      </c>
    </row>
    <row r="29" spans="1:15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205</v>
      </c>
      <c r="B30" s="4" t="s">
        <v>206</v>
      </c>
      <c r="C30" s="20" t="s">
        <v>207</v>
      </c>
      <c r="D30" s="4">
        <v>7.78</v>
      </c>
      <c r="E30" s="4">
        <v>6.91</v>
      </c>
      <c r="F30" s="4">
        <v>19.75</v>
      </c>
      <c r="G30" s="4">
        <v>126.46</v>
      </c>
      <c r="H30" s="4">
        <v>0.06</v>
      </c>
      <c r="I30" s="4">
        <v>1.1399999999999999</v>
      </c>
      <c r="J30" s="4">
        <v>0.08</v>
      </c>
      <c r="K30" s="4">
        <v>0.04</v>
      </c>
      <c r="L30" s="4">
        <v>338.92</v>
      </c>
      <c r="M30" s="4">
        <v>45.34</v>
      </c>
      <c r="N30" s="4">
        <v>315.41000000000003</v>
      </c>
      <c r="O30" s="4">
        <v>6.84</v>
      </c>
    </row>
    <row r="31" spans="1:15" x14ac:dyDescent="0.25">
      <c r="A31" s="4">
        <v>1227</v>
      </c>
      <c r="B31" s="4" t="s">
        <v>86</v>
      </c>
      <c r="C31" s="4">
        <v>200</v>
      </c>
      <c r="D31" s="4">
        <v>6</v>
      </c>
      <c r="E31" s="4">
        <v>12</v>
      </c>
      <c r="F31" s="4">
        <v>10.19</v>
      </c>
      <c r="G31" s="4">
        <v>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5" x14ac:dyDescent="0.25">
      <c r="A32" s="4"/>
      <c r="B32" s="20" t="s">
        <v>30</v>
      </c>
      <c r="C32" s="4"/>
      <c r="D32" s="4">
        <f t="shared" ref="D32:O32" si="3">SUM(D29:D31)</f>
        <v>13.780000000000001</v>
      </c>
      <c r="E32" s="4">
        <f t="shared" si="3"/>
        <v>18.91</v>
      </c>
      <c r="F32" s="4">
        <f t="shared" si="3"/>
        <v>29.939999999999998</v>
      </c>
      <c r="G32" s="4">
        <f t="shared" si="3"/>
        <v>218.33999999999997</v>
      </c>
      <c r="H32" s="4">
        <f t="shared" si="3"/>
        <v>0.1</v>
      </c>
      <c r="I32" s="4">
        <f t="shared" si="3"/>
        <v>1.7399999999999998</v>
      </c>
      <c r="J32" s="4">
        <f t="shared" si="3"/>
        <v>0.16</v>
      </c>
      <c r="K32" s="4">
        <f t="shared" si="3"/>
        <v>0.08</v>
      </c>
      <c r="L32" s="4">
        <f t="shared" si="3"/>
        <v>587.16000000000008</v>
      </c>
      <c r="M32" s="4">
        <f t="shared" si="3"/>
        <v>229.34</v>
      </c>
      <c r="N32" s="4">
        <f t="shared" si="3"/>
        <v>343.41</v>
      </c>
      <c r="O32" s="4">
        <f t="shared" si="3"/>
        <v>7.07</v>
      </c>
    </row>
    <row r="33" spans="1:15" x14ac:dyDescent="0.25">
      <c r="A33" s="4"/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100</v>
      </c>
      <c r="B34" s="4" t="s">
        <v>91</v>
      </c>
      <c r="C34" s="4">
        <v>100</v>
      </c>
      <c r="D34" s="4">
        <v>0.9</v>
      </c>
      <c r="E34" s="4">
        <v>2.99</v>
      </c>
      <c r="F34" s="4">
        <v>3</v>
      </c>
      <c r="G34" s="4">
        <v>54.45</v>
      </c>
      <c r="H34" s="4"/>
      <c r="I34" s="4">
        <v>1.1499999999999999</v>
      </c>
      <c r="J34" s="4"/>
      <c r="K34" s="4"/>
      <c r="L34" s="4">
        <v>25.4</v>
      </c>
      <c r="M34" s="4">
        <v>198.7</v>
      </c>
      <c r="N34" s="4">
        <v>2.1</v>
      </c>
      <c r="O34" s="4">
        <v>1.24</v>
      </c>
    </row>
    <row r="35" spans="1:15" x14ac:dyDescent="0.25">
      <c r="A35" s="4" t="s">
        <v>139</v>
      </c>
      <c r="B35" s="4" t="s">
        <v>140</v>
      </c>
      <c r="C35" s="20" t="s">
        <v>255</v>
      </c>
      <c r="D35" s="4">
        <v>5.6</v>
      </c>
      <c r="E35" s="4">
        <v>5.1100000000000003</v>
      </c>
      <c r="F35" s="4">
        <v>18.05</v>
      </c>
      <c r="G35" s="4">
        <v>108.72</v>
      </c>
      <c r="H35" s="4">
        <v>0.12</v>
      </c>
      <c r="I35" s="4">
        <v>4.3</v>
      </c>
      <c r="J35" s="4">
        <v>0.06</v>
      </c>
      <c r="K35" s="4">
        <v>1.91</v>
      </c>
      <c r="L35" s="4">
        <v>39.4</v>
      </c>
      <c r="M35" s="4">
        <v>291.75</v>
      </c>
      <c r="N35" s="4">
        <v>130.65</v>
      </c>
      <c r="O35" s="4">
        <v>1.32</v>
      </c>
    </row>
    <row r="36" spans="1:15" ht="30" x14ac:dyDescent="0.25">
      <c r="A36" s="4">
        <v>27</v>
      </c>
      <c r="B36" s="3" t="s">
        <v>68</v>
      </c>
      <c r="C36" s="20" t="s">
        <v>259</v>
      </c>
      <c r="D36" s="4">
        <v>6.34</v>
      </c>
      <c r="E36" s="4">
        <v>9.2799999999999994</v>
      </c>
      <c r="F36" s="4">
        <v>40.729999999999997</v>
      </c>
      <c r="G36" s="4">
        <v>272.14999999999998</v>
      </c>
      <c r="H36" s="4">
        <v>1.56</v>
      </c>
      <c r="I36" s="4"/>
      <c r="J36" s="4">
        <v>0.05</v>
      </c>
      <c r="K36" s="4">
        <v>0.05</v>
      </c>
      <c r="L36" s="4">
        <v>5.36</v>
      </c>
      <c r="M36" s="4">
        <v>10.46</v>
      </c>
      <c r="N36" s="4">
        <v>36</v>
      </c>
      <c r="O36" s="4">
        <v>3.94</v>
      </c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 t="s">
        <v>69</v>
      </c>
      <c r="B38" s="4" t="s">
        <v>70</v>
      </c>
      <c r="C38" s="4">
        <v>200</v>
      </c>
      <c r="D38" s="4">
        <v>2.6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4</v>
      </c>
    </row>
    <row r="39" spans="1:15" x14ac:dyDescent="0.25">
      <c r="A39" s="4"/>
      <c r="B39" s="4" t="s">
        <v>56</v>
      </c>
      <c r="C39" s="4">
        <v>20</v>
      </c>
      <c r="D39" s="4">
        <v>1.36</v>
      </c>
      <c r="E39" s="4">
        <v>0.24</v>
      </c>
      <c r="F39" s="4">
        <v>9.2799999999999994</v>
      </c>
      <c r="G39" s="4">
        <v>14.26</v>
      </c>
      <c r="H39" s="4">
        <v>1.33</v>
      </c>
      <c r="I39" s="4"/>
      <c r="J39" s="4"/>
      <c r="K39" s="4"/>
      <c r="L39" s="4">
        <v>7.8</v>
      </c>
      <c r="M39" s="4">
        <v>2.4900000000000002</v>
      </c>
      <c r="N39" s="4">
        <v>3.3</v>
      </c>
      <c r="O39" s="4">
        <v>0.48</v>
      </c>
    </row>
    <row r="40" spans="1:15" x14ac:dyDescent="0.25">
      <c r="A40" s="4"/>
      <c r="B40" s="20" t="s">
        <v>30</v>
      </c>
      <c r="C40" s="4"/>
      <c r="D40" s="4">
        <f t="shared" ref="D40:O40" si="4">SUM(D33:D39)</f>
        <v>16.8</v>
      </c>
      <c r="E40" s="4">
        <f t="shared" si="4"/>
        <v>24.02</v>
      </c>
      <c r="F40" s="4">
        <f t="shared" si="4"/>
        <v>90.44</v>
      </c>
      <c r="G40" s="4">
        <f t="shared" si="4"/>
        <v>602.98</v>
      </c>
      <c r="H40" s="4">
        <f t="shared" si="4"/>
        <v>3.0100000000000002</v>
      </c>
      <c r="I40" s="4">
        <f t="shared" si="4"/>
        <v>7.4499999999999993</v>
      </c>
      <c r="J40" s="4">
        <f t="shared" si="4"/>
        <v>0.15</v>
      </c>
      <c r="K40" s="4">
        <f t="shared" si="4"/>
        <v>1.98</v>
      </c>
      <c r="L40" s="4">
        <f t="shared" si="4"/>
        <v>165.96</v>
      </c>
      <c r="M40" s="4">
        <f t="shared" si="4"/>
        <v>685.42</v>
      </c>
      <c r="N40" s="4">
        <f t="shared" si="4"/>
        <v>174.85000000000002</v>
      </c>
      <c r="O40" s="4">
        <f t="shared" si="4"/>
        <v>10.98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30</v>
      </c>
      <c r="C42" s="4"/>
      <c r="D42" s="4">
        <f t="shared" ref="D42:I42" si="5">D14+D19+D28+D32+D40</f>
        <v>77.61</v>
      </c>
      <c r="E42" s="4">
        <f t="shared" si="5"/>
        <v>93.759999999999991</v>
      </c>
      <c r="F42" s="4">
        <f t="shared" si="5"/>
        <v>368.13</v>
      </c>
      <c r="G42" s="4">
        <f t="shared" si="5"/>
        <v>2334.4899999999998</v>
      </c>
      <c r="H42" s="4">
        <f t="shared" si="5"/>
        <v>7.68</v>
      </c>
      <c r="I42" s="4">
        <f t="shared" si="5"/>
        <v>198.01000000000002</v>
      </c>
      <c r="J42" s="4">
        <f>J14+J28+J32+J40</f>
        <v>1.24</v>
      </c>
      <c r="K42" s="4">
        <f>K14+K19+K28+K32+K40</f>
        <v>5.7200000000000006</v>
      </c>
      <c r="L42" s="4">
        <f>L14+L19+L28+L32+L40</f>
        <v>1152.75</v>
      </c>
      <c r="M42" s="4">
        <f>M14+M19+M28+M32+M40</f>
        <v>1938.08</v>
      </c>
      <c r="N42" s="4">
        <f>N14+N19+N28+N32+N40</f>
        <v>1251.0900000000001</v>
      </c>
      <c r="O42" s="4">
        <f>O14+O19+O28+O32+O40</f>
        <v>93.79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workbookViewId="0">
      <selection activeCell="B24" sqref="B24"/>
    </sheetView>
  </sheetViews>
  <sheetFormatPr defaultRowHeight="15" x14ac:dyDescent="0.25"/>
  <cols>
    <col min="1" max="1" width="8.5703125" customWidth="1"/>
    <col min="2" max="2" width="30.7109375" customWidth="1"/>
    <col min="3" max="3" width="9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21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89.2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208</v>
      </c>
      <c r="B9" s="3" t="s">
        <v>72</v>
      </c>
      <c r="C9" s="3">
        <v>200</v>
      </c>
      <c r="D9" s="3">
        <v>2.79</v>
      </c>
      <c r="E9" s="3">
        <v>3.4</v>
      </c>
      <c r="F9" s="3">
        <v>13.47</v>
      </c>
      <c r="G9" s="3">
        <v>63.7</v>
      </c>
      <c r="H9" s="3">
        <v>0.12</v>
      </c>
      <c r="I9" s="3">
        <v>1.7</v>
      </c>
      <c r="J9" s="3">
        <v>0.02</v>
      </c>
      <c r="K9" s="3">
        <v>0.03</v>
      </c>
      <c r="L9" s="3">
        <v>154.9</v>
      </c>
      <c r="M9" s="3">
        <v>0.38</v>
      </c>
      <c r="N9" s="3">
        <v>4.58</v>
      </c>
      <c r="O9" s="3">
        <v>0.38</v>
      </c>
    </row>
    <row r="10" spans="1:15" x14ac:dyDescent="0.25">
      <c r="A10" s="4">
        <v>715</v>
      </c>
      <c r="B10" s="4" t="s">
        <v>39</v>
      </c>
      <c r="C10" s="4">
        <v>57</v>
      </c>
      <c r="D10" s="4">
        <v>4.17</v>
      </c>
      <c r="E10" s="4">
        <v>4.38</v>
      </c>
      <c r="F10" s="4"/>
      <c r="G10" s="4">
        <v>69.900000000000006</v>
      </c>
      <c r="H10" s="4"/>
      <c r="I10" s="4"/>
      <c r="J10" s="4"/>
      <c r="K10" s="4"/>
      <c r="L10" s="4">
        <v>16.13</v>
      </c>
      <c r="M10" s="4">
        <v>56.53</v>
      </c>
      <c r="N10" s="4">
        <v>11.13</v>
      </c>
      <c r="O10" s="4">
        <v>2.62</v>
      </c>
    </row>
    <row r="11" spans="1:15" ht="30" x14ac:dyDescent="0.25">
      <c r="A11" s="4">
        <v>27</v>
      </c>
      <c r="B11" s="3" t="s">
        <v>68</v>
      </c>
      <c r="C11" s="20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4"/>
      <c r="B12" s="3" t="s">
        <v>56</v>
      </c>
      <c r="C12" s="20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4" t="s">
        <v>180</v>
      </c>
      <c r="B13" s="4" t="s">
        <v>42</v>
      </c>
      <c r="C13" s="4">
        <v>200</v>
      </c>
      <c r="D13" s="4">
        <v>2.6</v>
      </c>
      <c r="E13" s="4">
        <v>6.4</v>
      </c>
      <c r="F13" s="4">
        <v>19.38</v>
      </c>
      <c r="G13" s="4">
        <v>153.4</v>
      </c>
      <c r="H13" s="4"/>
      <c r="I13" s="4">
        <v>2</v>
      </c>
      <c r="J13" s="4">
        <v>0.04</v>
      </c>
      <c r="K13" s="4">
        <v>0.02</v>
      </c>
      <c r="L13" s="4">
        <v>88</v>
      </c>
      <c r="M13" s="4">
        <v>182.02</v>
      </c>
      <c r="N13" s="4">
        <v>2.8</v>
      </c>
      <c r="O13" s="4">
        <v>4</v>
      </c>
    </row>
    <row r="14" spans="1:15" x14ac:dyDescent="0.25">
      <c r="A14" s="4"/>
      <c r="B14" s="20" t="s">
        <v>30</v>
      </c>
      <c r="C14" s="4"/>
      <c r="D14" s="4">
        <f t="shared" ref="D14:O14" si="0">SUM(D8:D13)</f>
        <v>17.260000000000002</v>
      </c>
      <c r="E14" s="4">
        <f t="shared" si="0"/>
        <v>23.699999999999996</v>
      </c>
      <c r="F14" s="4">
        <f t="shared" si="0"/>
        <v>82.86</v>
      </c>
      <c r="G14" s="4">
        <f t="shared" si="0"/>
        <v>573.41</v>
      </c>
      <c r="H14" s="4">
        <f t="shared" si="0"/>
        <v>3.0100000000000002</v>
      </c>
      <c r="I14" s="4">
        <f t="shared" si="0"/>
        <v>3.7</v>
      </c>
      <c r="J14" s="4">
        <f t="shared" si="0"/>
        <v>0.11000000000000001</v>
      </c>
      <c r="K14" s="4">
        <f t="shared" si="0"/>
        <v>0.1</v>
      </c>
      <c r="L14" s="4">
        <f t="shared" si="0"/>
        <v>272.19000000000005</v>
      </c>
      <c r="M14" s="4">
        <f t="shared" si="0"/>
        <v>251.88</v>
      </c>
      <c r="N14" s="4">
        <f t="shared" si="0"/>
        <v>57.809999999999995</v>
      </c>
      <c r="O14" s="4">
        <f t="shared" si="0"/>
        <v>11.42</v>
      </c>
    </row>
    <row r="15" spans="1:15" x14ac:dyDescent="0.25">
      <c r="A15" s="4"/>
      <c r="B15" s="4" t="s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44</v>
      </c>
      <c r="C16" s="4">
        <v>200</v>
      </c>
      <c r="D16" s="4">
        <v>1</v>
      </c>
      <c r="E16" s="4"/>
      <c r="F16" s="4">
        <v>12.14</v>
      </c>
      <c r="G16" s="4">
        <v>94</v>
      </c>
      <c r="H16" s="4"/>
      <c r="I16" s="4"/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43</v>
      </c>
      <c r="C17" s="4">
        <v>240</v>
      </c>
      <c r="D17" s="4">
        <v>0.12</v>
      </c>
      <c r="E17" s="4"/>
      <c r="F17" s="4">
        <v>8.18</v>
      </c>
      <c r="G17" s="4">
        <v>99.2</v>
      </c>
      <c r="H17" s="4"/>
      <c r="I17" s="4"/>
      <c r="J17" s="4"/>
      <c r="K17" s="4"/>
      <c r="L17" s="4">
        <v>37</v>
      </c>
      <c r="M17" s="4">
        <v>26</v>
      </c>
      <c r="N17" s="4">
        <v>21.3</v>
      </c>
      <c r="O17" s="4">
        <v>5.73</v>
      </c>
    </row>
    <row r="18" spans="1:15" x14ac:dyDescent="0.25">
      <c r="A18" s="4"/>
      <c r="B18" s="4" t="s">
        <v>74</v>
      </c>
      <c r="C18" s="4">
        <v>30</v>
      </c>
      <c r="D18" s="4">
        <v>7</v>
      </c>
      <c r="E18" s="4">
        <v>12.86</v>
      </c>
      <c r="F18" s="4">
        <v>11</v>
      </c>
      <c r="G18" s="4">
        <v>64.7</v>
      </c>
      <c r="H18" s="4"/>
      <c r="I18" s="4"/>
      <c r="J18" s="4"/>
      <c r="K18" s="4"/>
      <c r="L18" s="4">
        <v>0.9</v>
      </c>
      <c r="M18" s="4">
        <v>174</v>
      </c>
      <c r="N18" s="4">
        <v>2.1</v>
      </c>
      <c r="O18" s="4">
        <v>0.3</v>
      </c>
    </row>
    <row r="19" spans="1:15" x14ac:dyDescent="0.25">
      <c r="A19" s="4"/>
      <c r="B19" s="20" t="s">
        <v>30</v>
      </c>
      <c r="C19" s="4"/>
      <c r="D19" s="4">
        <f>SUM(D15:D18)</f>
        <v>8.120000000000001</v>
      </c>
      <c r="E19" s="4">
        <f>SUM(E15:E18)</f>
        <v>12.86</v>
      </c>
      <c r="F19" s="4">
        <f>SUM(F15:F18)</f>
        <v>31.32</v>
      </c>
      <c r="G19" s="4">
        <f>SUM(G15:G18)</f>
        <v>257.89999999999998</v>
      </c>
      <c r="H19" s="4"/>
      <c r="I19" s="4"/>
      <c r="J19" s="4"/>
      <c r="K19" s="4"/>
      <c r="L19" s="4">
        <f>SUM(L15:L18)</f>
        <v>53.9</v>
      </c>
      <c r="M19" s="4">
        <f>SUM(M15:M18)</f>
        <v>218</v>
      </c>
      <c r="N19" s="4">
        <f>SUM(N15:N18)</f>
        <v>33.4</v>
      </c>
      <c r="O19" s="4">
        <f>SUM(O15:O18)</f>
        <v>6.4300000000000006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 t="s">
        <v>209</v>
      </c>
      <c r="C21" s="4">
        <v>57</v>
      </c>
      <c r="D21" s="4">
        <v>2.38</v>
      </c>
      <c r="E21" s="4">
        <v>0.15</v>
      </c>
      <c r="F21" s="4">
        <v>3.53</v>
      </c>
      <c r="G21" s="4">
        <v>11.57</v>
      </c>
      <c r="H21" s="4"/>
      <c r="I21" s="4">
        <v>7.7</v>
      </c>
      <c r="J21" s="4"/>
      <c r="K21" s="4"/>
      <c r="L21" s="4">
        <v>12.48</v>
      </c>
      <c r="M21" s="4"/>
      <c r="N21" s="4">
        <v>161.69999999999999</v>
      </c>
      <c r="O21" s="4">
        <v>0.53</v>
      </c>
    </row>
    <row r="22" spans="1:15" x14ac:dyDescent="0.25">
      <c r="A22" s="4">
        <v>58</v>
      </c>
      <c r="B22" s="4" t="s">
        <v>210</v>
      </c>
      <c r="C22" s="4">
        <v>100</v>
      </c>
      <c r="D22" s="4">
        <v>0.69</v>
      </c>
      <c r="E22" s="4">
        <v>3.98</v>
      </c>
      <c r="F22" s="4">
        <v>4.2</v>
      </c>
      <c r="G22" s="4">
        <v>81.93</v>
      </c>
      <c r="H22" s="4">
        <v>0.02</v>
      </c>
      <c r="I22" s="4">
        <v>22.31</v>
      </c>
      <c r="J22" s="4"/>
      <c r="K22" s="4">
        <v>1.96</v>
      </c>
      <c r="L22" s="4">
        <v>22.99</v>
      </c>
      <c r="M22" s="4">
        <v>20.38</v>
      </c>
      <c r="N22" s="4">
        <v>26.97</v>
      </c>
      <c r="O22" s="4">
        <v>0.69</v>
      </c>
    </row>
    <row r="23" spans="1:15" x14ac:dyDescent="0.25">
      <c r="A23" s="4" t="s">
        <v>76</v>
      </c>
      <c r="B23" s="4" t="s">
        <v>278</v>
      </c>
      <c r="C23" s="20" t="s">
        <v>261</v>
      </c>
      <c r="D23" s="4">
        <v>4.63</v>
      </c>
      <c r="E23" s="4">
        <v>4.45</v>
      </c>
      <c r="F23" s="4">
        <v>15.1</v>
      </c>
      <c r="G23" s="4">
        <v>126.03</v>
      </c>
      <c r="H23" s="4">
        <v>0.14000000000000001</v>
      </c>
      <c r="I23" s="4">
        <v>24.24</v>
      </c>
      <c r="J23" s="4">
        <v>0.02</v>
      </c>
      <c r="K23" s="4">
        <v>1.48</v>
      </c>
      <c r="L23" s="4">
        <v>60.19</v>
      </c>
      <c r="M23" s="4">
        <v>188.73</v>
      </c>
      <c r="N23" s="4">
        <v>48.29</v>
      </c>
      <c r="O23" s="4">
        <v>2.99</v>
      </c>
    </row>
    <row r="24" spans="1:15" x14ac:dyDescent="0.25">
      <c r="A24" s="4" t="s">
        <v>211</v>
      </c>
      <c r="B24" s="22" t="s">
        <v>293</v>
      </c>
      <c r="C24" s="49" t="s">
        <v>212</v>
      </c>
      <c r="D24" s="52" t="s">
        <v>280</v>
      </c>
      <c r="E24" s="4">
        <v>8.91</v>
      </c>
      <c r="F24" s="4">
        <v>20.51</v>
      </c>
      <c r="G24" s="4">
        <v>134.88</v>
      </c>
      <c r="H24" s="4">
        <v>0.09</v>
      </c>
      <c r="I24" s="4">
        <v>2</v>
      </c>
      <c r="J24" s="4">
        <v>0.02</v>
      </c>
      <c r="K24" s="4"/>
      <c r="L24" s="4">
        <v>26.2</v>
      </c>
      <c r="M24" s="4">
        <v>165.25</v>
      </c>
      <c r="N24" s="4">
        <v>165.25</v>
      </c>
      <c r="O24" s="4">
        <v>3.59</v>
      </c>
    </row>
    <row r="25" spans="1:15" x14ac:dyDescent="0.25">
      <c r="A25" s="4" t="s">
        <v>188</v>
      </c>
      <c r="B25" s="4" t="s">
        <v>80</v>
      </c>
      <c r="C25" s="4">
        <v>150</v>
      </c>
      <c r="D25" s="4">
        <v>0.53</v>
      </c>
      <c r="E25" s="4">
        <v>4.03</v>
      </c>
      <c r="F25" s="4">
        <v>20.94</v>
      </c>
      <c r="G25" s="4">
        <v>167.78</v>
      </c>
      <c r="H25" s="4">
        <v>7.0000000000000007E-2</v>
      </c>
      <c r="I25" s="4"/>
      <c r="J25" s="4">
        <v>0.02</v>
      </c>
      <c r="K25" s="4">
        <v>0.02</v>
      </c>
      <c r="L25" s="4">
        <v>9.3000000000000007</v>
      </c>
      <c r="M25" s="4">
        <v>40.15</v>
      </c>
      <c r="N25" s="4">
        <v>7.95</v>
      </c>
      <c r="O25" s="4">
        <v>1.55</v>
      </c>
    </row>
    <row r="26" spans="1:15" ht="30" x14ac:dyDescent="0.25">
      <c r="A26" s="4" t="s">
        <v>83</v>
      </c>
      <c r="B26" s="42" t="s">
        <v>203</v>
      </c>
      <c r="C26" s="4">
        <v>200</v>
      </c>
      <c r="D26" s="4">
        <v>0.03</v>
      </c>
      <c r="E26" s="4"/>
      <c r="F26" s="4">
        <v>18.57</v>
      </c>
      <c r="G26" s="4">
        <v>69.900000000000006</v>
      </c>
      <c r="H26" s="4"/>
      <c r="I26" s="4">
        <v>0.27</v>
      </c>
      <c r="J26" s="4"/>
      <c r="K26" s="4"/>
      <c r="L26" s="4">
        <v>1.8</v>
      </c>
      <c r="M26" s="4">
        <v>0.9</v>
      </c>
      <c r="N26" s="4"/>
      <c r="O26" s="4">
        <v>7.0000000000000007E-2</v>
      </c>
    </row>
    <row r="27" spans="1:15" x14ac:dyDescent="0.25">
      <c r="A27" s="4"/>
      <c r="B27" s="42" t="s">
        <v>198</v>
      </c>
      <c r="C27" s="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4"/>
      <c r="B28" s="4" t="s">
        <v>56</v>
      </c>
      <c r="C28" s="4">
        <v>60</v>
      </c>
      <c r="D28" s="4">
        <v>4.08</v>
      </c>
      <c r="E28" s="4">
        <v>0.72</v>
      </c>
      <c r="F28" s="4">
        <v>27.84</v>
      </c>
      <c r="G28" s="4">
        <v>42.8</v>
      </c>
      <c r="H28" s="4">
        <v>0.4</v>
      </c>
      <c r="I28" s="4"/>
      <c r="J28" s="4"/>
      <c r="K28" s="4"/>
      <c r="L28" s="4">
        <v>23.4</v>
      </c>
      <c r="M28" s="4">
        <v>7.47</v>
      </c>
      <c r="N28" s="4">
        <v>9.9</v>
      </c>
      <c r="O28" s="4">
        <v>1.44</v>
      </c>
    </row>
    <row r="29" spans="1:15" x14ac:dyDescent="0.25">
      <c r="A29" s="4"/>
      <c r="B29" s="20" t="s">
        <v>213</v>
      </c>
      <c r="C29" s="4"/>
      <c r="D29" s="4">
        <f t="shared" ref="D29:O29" si="1">SUM(D20:D28)</f>
        <v>15.499999999999998</v>
      </c>
      <c r="E29" s="4">
        <f t="shared" si="1"/>
        <v>22.64</v>
      </c>
      <c r="F29" s="4">
        <f t="shared" si="1"/>
        <v>125.49</v>
      </c>
      <c r="G29" s="4">
        <f t="shared" si="1"/>
        <v>703.93999999999983</v>
      </c>
      <c r="H29" s="4">
        <f t="shared" si="1"/>
        <v>1.3199999999999998</v>
      </c>
      <c r="I29" s="4">
        <f t="shared" si="1"/>
        <v>56.52</v>
      </c>
      <c r="J29" s="4">
        <f t="shared" si="1"/>
        <v>0.06</v>
      </c>
      <c r="K29" s="4">
        <f t="shared" si="1"/>
        <v>3.46</v>
      </c>
      <c r="L29" s="4">
        <f t="shared" si="1"/>
        <v>166.76000000000002</v>
      </c>
      <c r="M29" s="4">
        <f t="shared" si="1"/>
        <v>427.26</v>
      </c>
      <c r="N29" s="4">
        <f t="shared" si="1"/>
        <v>434.05999999999995</v>
      </c>
      <c r="O29" s="4">
        <f t="shared" si="1"/>
        <v>11.18</v>
      </c>
    </row>
    <row r="30" spans="1:15" x14ac:dyDescent="0.25">
      <c r="A30" s="4"/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 t="s">
        <v>214</v>
      </c>
      <c r="B31" s="4" t="s">
        <v>215</v>
      </c>
      <c r="C31" s="4">
        <v>50</v>
      </c>
      <c r="D31" s="4">
        <v>2.9</v>
      </c>
      <c r="E31" s="4">
        <v>4.3099999999999996</v>
      </c>
      <c r="F31" s="4">
        <v>3.78</v>
      </c>
      <c r="G31" s="4">
        <v>110.89</v>
      </c>
      <c r="H31" s="4"/>
      <c r="I31" s="4">
        <v>0.15</v>
      </c>
      <c r="J31" s="4">
        <v>0.04</v>
      </c>
      <c r="K31" s="4">
        <v>0.02</v>
      </c>
      <c r="L31" s="4">
        <v>29.79</v>
      </c>
      <c r="M31" s="4">
        <v>28.84</v>
      </c>
      <c r="N31" s="4">
        <v>245.97</v>
      </c>
      <c r="O31" s="4">
        <v>1.24</v>
      </c>
    </row>
    <row r="32" spans="1:15" x14ac:dyDescent="0.25">
      <c r="A32" s="4" t="s">
        <v>69</v>
      </c>
      <c r="B32" s="4" t="s">
        <v>70</v>
      </c>
      <c r="C32" s="4">
        <v>200</v>
      </c>
      <c r="D32" s="4">
        <v>5.6</v>
      </c>
      <c r="E32" s="4">
        <v>6.4</v>
      </c>
      <c r="F32" s="4">
        <v>19.38</v>
      </c>
      <c r="G32" s="4">
        <v>153.4</v>
      </c>
      <c r="H32" s="4">
        <v>0.06</v>
      </c>
      <c r="I32" s="4">
        <v>2</v>
      </c>
      <c r="J32" s="4">
        <v>0.04</v>
      </c>
      <c r="K32" s="4">
        <v>0.02</v>
      </c>
      <c r="L32" s="4">
        <v>242.2</v>
      </c>
      <c r="M32" s="4">
        <v>128.03</v>
      </c>
      <c r="N32" s="4">
        <v>28</v>
      </c>
      <c r="O32" s="4">
        <v>0.2</v>
      </c>
    </row>
    <row r="33" spans="1:15" x14ac:dyDescent="0.25">
      <c r="A33" s="4"/>
      <c r="B33" s="20" t="s">
        <v>30</v>
      </c>
      <c r="C33" s="4"/>
      <c r="D33" s="4">
        <f t="shared" ref="D33:O33" si="2">SUM(D30:D32)</f>
        <v>8.5</v>
      </c>
      <c r="E33" s="4">
        <f t="shared" si="2"/>
        <v>10.71</v>
      </c>
      <c r="F33" s="4">
        <f t="shared" si="2"/>
        <v>23.16</v>
      </c>
      <c r="G33" s="4">
        <f t="shared" si="2"/>
        <v>264.29000000000002</v>
      </c>
      <c r="H33" s="4">
        <f t="shared" si="2"/>
        <v>0.06</v>
      </c>
      <c r="I33" s="4">
        <f t="shared" si="2"/>
        <v>2.15</v>
      </c>
      <c r="J33" s="4">
        <f t="shared" si="2"/>
        <v>0.08</v>
      </c>
      <c r="K33" s="4">
        <f t="shared" si="2"/>
        <v>0.04</v>
      </c>
      <c r="L33" s="4">
        <f t="shared" si="2"/>
        <v>271.99</v>
      </c>
      <c r="M33" s="4">
        <f t="shared" si="2"/>
        <v>156.87</v>
      </c>
      <c r="N33" s="4">
        <f t="shared" si="2"/>
        <v>273.97000000000003</v>
      </c>
      <c r="O33" s="4">
        <f t="shared" si="2"/>
        <v>1.44</v>
      </c>
    </row>
    <row r="34" spans="1:15" x14ac:dyDescent="0.25">
      <c r="A34" s="4"/>
      <c r="B34" s="4" t="s">
        <v>192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183</v>
      </c>
      <c r="B35" s="4" t="s">
        <v>184</v>
      </c>
      <c r="C35" s="4">
        <v>80</v>
      </c>
      <c r="D35" s="4">
        <v>2.2400000000000002</v>
      </c>
      <c r="E35" s="4">
        <v>2.5499999999999998</v>
      </c>
      <c r="F35" s="4">
        <v>8.86</v>
      </c>
      <c r="G35" s="4">
        <v>83.05</v>
      </c>
      <c r="H35" s="4">
        <v>0.04</v>
      </c>
      <c r="I35" s="4">
        <v>52.25</v>
      </c>
      <c r="J35" s="4"/>
      <c r="K35" s="4">
        <v>1.35</v>
      </c>
      <c r="L35" s="4">
        <v>60.41</v>
      </c>
      <c r="M35" s="4">
        <v>47.95</v>
      </c>
      <c r="N35" s="4">
        <v>23.8</v>
      </c>
      <c r="O35" s="4">
        <v>1.45</v>
      </c>
    </row>
    <row r="36" spans="1:15" x14ac:dyDescent="0.25">
      <c r="A36" s="4" t="s">
        <v>216</v>
      </c>
      <c r="B36" s="4" t="s">
        <v>217</v>
      </c>
      <c r="C36" s="20" t="s">
        <v>218</v>
      </c>
      <c r="D36" s="4">
        <v>8.01</v>
      </c>
      <c r="E36" s="4">
        <v>4.0199999999999996</v>
      </c>
      <c r="F36" s="4">
        <v>6.59</v>
      </c>
      <c r="G36" s="4">
        <v>220.4</v>
      </c>
      <c r="H36" s="4">
        <v>0.15</v>
      </c>
      <c r="I36" s="4">
        <v>13.3</v>
      </c>
      <c r="J36" s="4">
        <v>0.01</v>
      </c>
      <c r="K36" s="4">
        <v>41.89</v>
      </c>
      <c r="L36" s="4">
        <v>81.2</v>
      </c>
      <c r="M36" s="4">
        <v>169.85</v>
      </c>
      <c r="N36" s="4">
        <v>53.75</v>
      </c>
      <c r="O36" s="4">
        <v>1.51</v>
      </c>
    </row>
    <row r="37" spans="1:15" x14ac:dyDescent="0.25">
      <c r="A37" s="4" t="s">
        <v>219</v>
      </c>
      <c r="B37" s="4" t="s">
        <v>220</v>
      </c>
      <c r="C37" s="4">
        <v>150</v>
      </c>
      <c r="D37" s="4">
        <v>4.07</v>
      </c>
      <c r="E37" s="4">
        <v>2.83</v>
      </c>
      <c r="F37" s="4">
        <v>39.450000000000003</v>
      </c>
      <c r="G37" s="4">
        <v>66.05</v>
      </c>
      <c r="H37" s="4">
        <v>0.24</v>
      </c>
      <c r="I37" s="4">
        <v>40</v>
      </c>
      <c r="J37" s="4">
        <v>0.02</v>
      </c>
      <c r="K37" s="4">
        <v>0.06</v>
      </c>
      <c r="L37" s="4">
        <v>21.2</v>
      </c>
      <c r="M37" s="4">
        <v>217</v>
      </c>
      <c r="N37" s="4">
        <v>46.75</v>
      </c>
      <c r="O37" s="4">
        <v>1.81</v>
      </c>
    </row>
    <row r="38" spans="1:15" ht="30" x14ac:dyDescent="0.25">
      <c r="A38" s="4">
        <v>27</v>
      </c>
      <c r="B38" s="3" t="s">
        <v>68</v>
      </c>
      <c r="C38" s="4" t="s">
        <v>291</v>
      </c>
      <c r="D38" s="4">
        <v>5.15</v>
      </c>
      <c r="E38" s="4">
        <v>5.22</v>
      </c>
      <c r="F38" s="4">
        <v>28.06</v>
      </c>
      <c r="G38" s="4">
        <v>119.22</v>
      </c>
      <c r="H38" s="4">
        <v>0.86</v>
      </c>
      <c r="I38" s="4"/>
      <c r="J38" s="4"/>
      <c r="K38" s="4"/>
      <c r="L38" s="4">
        <v>16.899999999999999</v>
      </c>
      <c r="M38" s="4">
        <v>7.12</v>
      </c>
      <c r="N38" s="4">
        <v>2.27</v>
      </c>
      <c r="O38" s="4">
        <v>0.52</v>
      </c>
    </row>
    <row r="39" spans="1:15" x14ac:dyDescent="0.25">
      <c r="A39" s="4" t="s">
        <v>195</v>
      </c>
      <c r="B39" s="4" t="s">
        <v>221</v>
      </c>
      <c r="C39" s="4" t="s">
        <v>222</v>
      </c>
      <c r="D39" s="4">
        <v>0.14000000000000001</v>
      </c>
      <c r="E39" s="4"/>
      <c r="F39" s="4">
        <v>10</v>
      </c>
      <c r="G39" s="4">
        <v>40.1</v>
      </c>
      <c r="H39" s="4"/>
      <c r="I39" s="4"/>
      <c r="J39" s="4">
        <v>0.04</v>
      </c>
      <c r="K39" s="4">
        <v>0.04</v>
      </c>
      <c r="L39" s="4">
        <v>2.4</v>
      </c>
      <c r="M39" s="4">
        <v>2</v>
      </c>
      <c r="N39" s="4">
        <v>1.5</v>
      </c>
      <c r="O39" s="4">
        <v>0.03</v>
      </c>
    </row>
    <row r="40" spans="1:15" x14ac:dyDescent="0.25">
      <c r="A40" s="4"/>
      <c r="B40" s="4" t="s">
        <v>56</v>
      </c>
      <c r="C40" s="4">
        <v>20</v>
      </c>
      <c r="D40" s="4">
        <v>1.36</v>
      </c>
      <c r="E40" s="4">
        <v>0.24</v>
      </c>
      <c r="F40" s="4">
        <v>9.2799999999999994</v>
      </c>
      <c r="G40" s="4">
        <v>14.26</v>
      </c>
      <c r="H40" s="4">
        <v>1.33</v>
      </c>
      <c r="I40" s="4"/>
      <c r="J40" s="4"/>
      <c r="K40" s="4"/>
      <c r="L40" s="4">
        <v>7.8</v>
      </c>
      <c r="M40" s="4">
        <v>2.4900000000000002</v>
      </c>
      <c r="N40" s="4">
        <v>3.3</v>
      </c>
      <c r="O40" s="4">
        <v>0.48</v>
      </c>
    </row>
    <row r="41" spans="1:15" x14ac:dyDescent="0.25">
      <c r="A41" s="4"/>
      <c r="B41" s="20" t="s">
        <v>30</v>
      </c>
      <c r="C41" s="4"/>
      <c r="D41" s="4">
        <f>SUM(D34:D40)</f>
        <v>20.97</v>
      </c>
      <c r="E41" s="4">
        <f>SUM(E34:E40)</f>
        <v>14.859999999999998</v>
      </c>
      <c r="F41" s="4">
        <f>SUM(F34:F40)</f>
        <v>102.24000000000001</v>
      </c>
      <c r="G41" s="4">
        <f>SUM(G34:G40)</f>
        <v>543.08000000000004</v>
      </c>
      <c r="H41" s="4">
        <f>SUM(H34:H40)</f>
        <v>2.62</v>
      </c>
      <c r="I41" s="4">
        <f t="shared" ref="I41:K41" si="3">SUM(I34:I39)</f>
        <v>105.55</v>
      </c>
      <c r="J41" s="4">
        <f t="shared" si="3"/>
        <v>7.0000000000000007E-2</v>
      </c>
      <c r="K41" s="4">
        <f t="shared" si="3"/>
        <v>43.34</v>
      </c>
      <c r="L41" s="4">
        <f>SUM(L34:L40)</f>
        <v>189.91000000000003</v>
      </c>
      <c r="M41" s="4">
        <f>SUM(M34:M40)</f>
        <v>446.41</v>
      </c>
      <c r="N41" s="4">
        <f>SUM(N34:N40)</f>
        <v>131.37</v>
      </c>
      <c r="O41" s="4">
        <f>SUM(O34:O40)</f>
        <v>5.7999999999999989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0" t="s">
        <v>30</v>
      </c>
      <c r="C43" s="4"/>
      <c r="D43" s="4">
        <f>D14+D19+D29+D33+D41</f>
        <v>70.349999999999994</v>
      </c>
      <c r="E43" s="4">
        <f>E14+E19+E29+E33+E41</f>
        <v>84.77</v>
      </c>
      <c r="F43" s="4">
        <f>F14+F19+F29+F33+F41</f>
        <v>365.07000000000005</v>
      </c>
      <c r="G43" s="4">
        <f>G14+G19+G29+G33+G41</f>
        <v>2342.62</v>
      </c>
      <c r="H43" s="4">
        <f>H14+H29+H33+H41</f>
        <v>7.01</v>
      </c>
      <c r="I43" s="4">
        <f>I14+I33+I41</f>
        <v>111.39999999999999</v>
      </c>
      <c r="J43" s="4">
        <f>J25+J41</f>
        <v>9.0000000000000011E-2</v>
      </c>
      <c r="K43" s="4">
        <f>K14+K29+K33+K41</f>
        <v>46.940000000000005</v>
      </c>
      <c r="L43" s="4">
        <f>L14+L19+L29+L33+L41</f>
        <v>954.75</v>
      </c>
      <c r="M43" s="4">
        <f>M14+M19+M29+M33+M41</f>
        <v>1500.42</v>
      </c>
      <c r="N43" s="4">
        <f>N14+N19+N29+N33+N41</f>
        <v>930.61</v>
      </c>
      <c r="O43" s="4">
        <f>O14+O19+O29+O33+O41</f>
        <v>36.270000000000003</v>
      </c>
    </row>
    <row r="44" spans="1:15" x14ac:dyDescent="0.25">
      <c r="A44" s="4"/>
      <c r="B44" s="2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2" workbookViewId="0">
      <selection activeCell="B43" sqref="B43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24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5.7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163</v>
      </c>
      <c r="B9" s="3" t="s">
        <v>89</v>
      </c>
      <c r="C9" s="3">
        <v>250</v>
      </c>
      <c r="D9" s="3">
        <v>6.3</v>
      </c>
      <c r="E9" s="3">
        <v>8.9</v>
      </c>
      <c r="F9" s="3">
        <v>22.39</v>
      </c>
      <c r="G9" s="53">
        <v>79.650000000000006</v>
      </c>
      <c r="H9" s="3">
        <v>0.17</v>
      </c>
      <c r="I9" s="3">
        <v>2.12</v>
      </c>
      <c r="J9" s="3">
        <v>0.06</v>
      </c>
      <c r="K9" s="3">
        <v>0.05</v>
      </c>
      <c r="L9" s="3">
        <v>306.3</v>
      </c>
      <c r="M9" s="3">
        <v>151.80000000000001</v>
      </c>
      <c r="N9" s="3">
        <v>49.63</v>
      </c>
      <c r="O9" s="3">
        <v>2.98</v>
      </c>
    </row>
    <row r="10" spans="1:15" x14ac:dyDescent="0.25">
      <c r="A10" s="4" t="s">
        <v>99</v>
      </c>
      <c r="B10" s="4" t="s">
        <v>90</v>
      </c>
      <c r="C10" s="4">
        <v>40</v>
      </c>
      <c r="D10" s="4">
        <v>3.6</v>
      </c>
      <c r="E10" s="4">
        <v>4.5</v>
      </c>
      <c r="F10" s="4"/>
      <c r="G10" s="45">
        <v>68.040000000000006</v>
      </c>
      <c r="H10" s="4"/>
      <c r="I10" s="4">
        <v>0.13</v>
      </c>
      <c r="J10" s="4">
        <v>7.0000000000000007E-2</v>
      </c>
      <c r="K10" s="4"/>
      <c r="L10" s="4">
        <v>234.74</v>
      </c>
      <c r="M10" s="4">
        <v>200.2</v>
      </c>
      <c r="N10" s="4">
        <v>4</v>
      </c>
      <c r="O10" s="4">
        <v>0.05</v>
      </c>
    </row>
    <row r="11" spans="1:15" x14ac:dyDescent="0.25">
      <c r="A11" s="4" t="s">
        <v>144</v>
      </c>
      <c r="B11" s="4" t="s">
        <v>145</v>
      </c>
      <c r="C11" s="4">
        <v>1</v>
      </c>
      <c r="D11" s="4">
        <v>5.08</v>
      </c>
      <c r="E11" s="4">
        <v>4.5999999999999996</v>
      </c>
      <c r="F11" s="4">
        <v>0.28000000000000003</v>
      </c>
      <c r="G11" s="45">
        <v>92.8</v>
      </c>
      <c r="H11" s="4">
        <v>0.03</v>
      </c>
      <c r="I11" s="4"/>
      <c r="J11" s="4">
        <v>0.14000000000000001</v>
      </c>
      <c r="K11" s="4"/>
      <c r="L11" s="4">
        <v>22</v>
      </c>
      <c r="M11" s="4">
        <v>74</v>
      </c>
      <c r="N11" s="4">
        <v>21.6</v>
      </c>
      <c r="O11" s="4">
        <v>0.08</v>
      </c>
    </row>
    <row r="12" spans="1:15" ht="30" x14ac:dyDescent="0.25">
      <c r="A12" s="4">
        <v>27</v>
      </c>
      <c r="B12" s="3" t="s">
        <v>68</v>
      </c>
      <c r="C12" s="4" t="s">
        <v>259</v>
      </c>
      <c r="D12" s="4">
        <v>6.34</v>
      </c>
      <c r="E12" s="4">
        <v>9.2799999999999994</v>
      </c>
      <c r="F12" s="4">
        <v>40.729999999999997</v>
      </c>
      <c r="G12" s="3">
        <v>272.14999999999998</v>
      </c>
      <c r="H12" s="4">
        <v>1.56</v>
      </c>
      <c r="I12" s="4"/>
      <c r="J12" s="4">
        <v>0.05</v>
      </c>
      <c r="K12" s="4">
        <v>0.05</v>
      </c>
      <c r="L12" s="4">
        <v>5.36</v>
      </c>
      <c r="M12" s="4">
        <v>10.46</v>
      </c>
      <c r="N12" s="4">
        <v>36</v>
      </c>
      <c r="O12" s="4">
        <v>3.94</v>
      </c>
    </row>
    <row r="13" spans="1:15" x14ac:dyDescent="0.25">
      <c r="A13" s="4" t="s">
        <v>195</v>
      </c>
      <c r="B13" s="4" t="s">
        <v>42</v>
      </c>
      <c r="C13" s="4">
        <v>200</v>
      </c>
      <c r="D13" s="4">
        <v>1.82</v>
      </c>
      <c r="E13" s="4">
        <v>1.44</v>
      </c>
      <c r="F13" s="4">
        <v>1.8</v>
      </c>
      <c r="G13" s="3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91.1</v>
      </c>
      <c r="O13" s="4">
        <v>0.08</v>
      </c>
    </row>
    <row r="14" spans="1:15" x14ac:dyDescent="0.25">
      <c r="A14" s="4"/>
      <c r="B14" s="4" t="s">
        <v>56</v>
      </c>
      <c r="C14" s="4">
        <v>20</v>
      </c>
      <c r="D14" s="4">
        <v>1.36</v>
      </c>
      <c r="E14" s="4">
        <v>0.24</v>
      </c>
      <c r="F14" s="4">
        <v>9.2799999999999994</v>
      </c>
      <c r="G14" s="3">
        <v>14.26</v>
      </c>
      <c r="H14" s="4">
        <v>1.33</v>
      </c>
      <c r="I14" s="4"/>
      <c r="J14" s="4"/>
      <c r="K14" s="4"/>
      <c r="L14" s="4">
        <v>7.8</v>
      </c>
      <c r="M14" s="4">
        <v>2.4900000000000002</v>
      </c>
      <c r="N14" s="4">
        <v>3.3</v>
      </c>
      <c r="O14" s="4">
        <v>0.48</v>
      </c>
    </row>
    <row r="15" spans="1:15" x14ac:dyDescent="0.25">
      <c r="A15" s="4"/>
      <c r="B15" s="20" t="s">
        <v>30</v>
      </c>
      <c r="C15" s="4"/>
      <c r="D15" s="4">
        <f t="shared" ref="D15:I15" si="0">SUM(D8:D14)</f>
        <v>24.5</v>
      </c>
      <c r="E15" s="4">
        <f t="shared" si="0"/>
        <v>28.96</v>
      </c>
      <c r="F15" s="4">
        <f t="shared" si="0"/>
        <v>74.48</v>
      </c>
      <c r="G15" s="4">
        <f t="shared" si="0"/>
        <v>620.69999999999993</v>
      </c>
      <c r="H15" s="4">
        <f t="shared" si="0"/>
        <v>3.09</v>
      </c>
      <c r="I15" s="4">
        <f t="shared" si="0"/>
        <v>2.9</v>
      </c>
      <c r="J15" s="4">
        <f>SUM(J9:J14)</f>
        <v>0.32</v>
      </c>
      <c r="K15" s="4">
        <f>SUM(K8:K14)</f>
        <v>0.1</v>
      </c>
      <c r="L15" s="4">
        <f>SUM(L8:L14)</f>
        <v>655.09999999999991</v>
      </c>
      <c r="M15" s="4">
        <f>SUM(M8:M14)</f>
        <v>498.45</v>
      </c>
      <c r="N15" s="4">
        <f>SUM(N8:N14)</f>
        <v>205.63</v>
      </c>
      <c r="O15" s="4">
        <f>SUM(O8:O14)</f>
        <v>7.6099999999999994</v>
      </c>
    </row>
    <row r="16" spans="1:15" x14ac:dyDescent="0.25">
      <c r="A16" s="4"/>
      <c r="B16" s="4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/>
      <c r="B17" s="4" t="s">
        <v>44</v>
      </c>
      <c r="C17" s="4">
        <v>200</v>
      </c>
      <c r="D17" s="4">
        <v>1</v>
      </c>
      <c r="E17" s="4"/>
      <c r="F17" s="4">
        <v>12.14</v>
      </c>
      <c r="G17" s="4">
        <v>9.4</v>
      </c>
      <c r="H17" s="4">
        <v>0.02</v>
      </c>
      <c r="I17" s="4">
        <v>4</v>
      </c>
      <c r="J17" s="4">
        <f>SUM(J8:J16)</f>
        <v>0.64</v>
      </c>
      <c r="K17" s="4"/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4"/>
      <c r="B18" s="4" t="s">
        <v>43</v>
      </c>
      <c r="C18" s="4">
        <v>211</v>
      </c>
      <c r="D18" s="4">
        <v>1.63</v>
      </c>
      <c r="E18" s="4"/>
      <c r="F18" s="4">
        <v>8.65</v>
      </c>
      <c r="G18" s="4">
        <v>70</v>
      </c>
      <c r="H18" s="4">
        <v>0.01</v>
      </c>
      <c r="I18" s="4">
        <v>32</v>
      </c>
      <c r="J18" s="4">
        <f>SUM(J9:J17)</f>
        <v>1.28</v>
      </c>
      <c r="K18" s="4">
        <v>0.28000000000000003</v>
      </c>
      <c r="L18" s="4">
        <v>39.4</v>
      </c>
      <c r="M18" s="4">
        <v>27</v>
      </c>
      <c r="N18" s="4">
        <v>22.2</v>
      </c>
      <c r="O18" s="4">
        <v>5.4</v>
      </c>
    </row>
    <row r="19" spans="1:15" x14ac:dyDescent="0.25">
      <c r="A19" s="4"/>
      <c r="B19" s="4" t="s">
        <v>74</v>
      </c>
      <c r="C19" s="4">
        <v>30</v>
      </c>
      <c r="D19" s="4">
        <v>3</v>
      </c>
      <c r="E19" s="4">
        <v>1.86</v>
      </c>
      <c r="F19" s="4">
        <v>11</v>
      </c>
      <c r="G19" s="4">
        <v>164.7</v>
      </c>
      <c r="H19" s="4"/>
      <c r="I19" s="4"/>
      <c r="J19" s="4">
        <f>SUM(J10:J18)</f>
        <v>2.5</v>
      </c>
      <c r="K19" s="4"/>
      <c r="L19" s="4">
        <v>0.9</v>
      </c>
      <c r="M19" s="4">
        <v>0.3</v>
      </c>
      <c r="N19" s="4">
        <v>171</v>
      </c>
      <c r="O19" s="4"/>
    </row>
    <row r="20" spans="1:15" x14ac:dyDescent="0.25">
      <c r="A20" s="4"/>
      <c r="B20" s="20" t="s">
        <v>30</v>
      </c>
      <c r="C20" s="4"/>
      <c r="D20" s="4">
        <f t="shared" ref="D20:I20" si="1">SUM(D16:D19)</f>
        <v>5.63</v>
      </c>
      <c r="E20" s="4">
        <f t="shared" si="1"/>
        <v>1.86</v>
      </c>
      <c r="F20" s="4">
        <f t="shared" si="1"/>
        <v>31.79</v>
      </c>
      <c r="G20" s="4">
        <f t="shared" si="1"/>
        <v>244.1</v>
      </c>
      <c r="H20" s="4">
        <f t="shared" si="1"/>
        <v>0.03</v>
      </c>
      <c r="I20" s="4">
        <f t="shared" si="1"/>
        <v>36</v>
      </c>
      <c r="J20" s="4">
        <f>SUM(J11:J19)</f>
        <v>4.93</v>
      </c>
      <c r="K20" s="4">
        <f>SUM(K16:K19)</f>
        <v>0.28000000000000003</v>
      </c>
      <c r="L20" s="4">
        <f>SUM(L16:L19)</f>
        <v>56.3</v>
      </c>
      <c r="M20" s="4">
        <f>SUM(M16:M19)</f>
        <v>45.3</v>
      </c>
      <c r="N20" s="4">
        <f>SUM(N16:N19)</f>
        <v>203.2</v>
      </c>
      <c r="O20" s="4">
        <f>SUM(O16:O19)</f>
        <v>5.8000000000000007</v>
      </c>
    </row>
    <row r="21" spans="1:15" x14ac:dyDescent="0.25">
      <c r="A21" s="4"/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>
        <v>9</v>
      </c>
      <c r="B22" s="4" t="s">
        <v>223</v>
      </c>
      <c r="C22" s="4">
        <v>100</v>
      </c>
      <c r="D22" s="4">
        <v>2.21</v>
      </c>
      <c r="E22" s="4">
        <v>0.94</v>
      </c>
      <c r="F22" s="4">
        <v>11.74</v>
      </c>
      <c r="G22" s="4">
        <v>51.79</v>
      </c>
      <c r="H22" s="4">
        <v>0.03</v>
      </c>
      <c r="I22" s="4">
        <v>16.72</v>
      </c>
      <c r="J22" s="4">
        <v>0.02</v>
      </c>
      <c r="K22" s="4">
        <v>0.32</v>
      </c>
      <c r="L22" s="4">
        <v>21.43</v>
      </c>
      <c r="M22" s="4">
        <v>58.24</v>
      </c>
      <c r="N22" s="4">
        <v>22.24</v>
      </c>
      <c r="O22" s="4">
        <v>1.1499999999999999</v>
      </c>
    </row>
    <row r="23" spans="1:15" x14ac:dyDescent="0.25">
      <c r="A23" s="4" t="s">
        <v>148</v>
      </c>
      <c r="B23" s="4" t="s">
        <v>224</v>
      </c>
      <c r="C23" s="20" t="s">
        <v>49</v>
      </c>
      <c r="D23" s="4">
        <v>3.21</v>
      </c>
      <c r="E23" s="4">
        <v>3.54</v>
      </c>
      <c r="F23" s="4">
        <v>27.43</v>
      </c>
      <c r="G23" s="4">
        <v>183.85</v>
      </c>
      <c r="H23" s="4">
        <v>0.12</v>
      </c>
      <c r="I23" s="4">
        <v>22.45</v>
      </c>
      <c r="J23" s="4">
        <v>0.02</v>
      </c>
      <c r="K23" s="4">
        <v>1.39</v>
      </c>
      <c r="L23" s="4">
        <v>44.7</v>
      </c>
      <c r="M23" s="4">
        <v>90.65</v>
      </c>
      <c r="N23" s="4">
        <v>33.950000000000003</v>
      </c>
      <c r="O23" s="4">
        <v>2.4500000000000002</v>
      </c>
    </row>
    <row r="24" spans="1:15" x14ac:dyDescent="0.25">
      <c r="A24" s="4" t="s">
        <v>225</v>
      </c>
      <c r="B24" s="4" t="s">
        <v>226</v>
      </c>
      <c r="C24" s="4">
        <v>80</v>
      </c>
      <c r="D24" s="4">
        <v>8.1199999999999992</v>
      </c>
      <c r="E24" s="4">
        <v>4.16</v>
      </c>
      <c r="F24" s="4">
        <v>5.19</v>
      </c>
      <c r="G24" s="4">
        <v>250.86</v>
      </c>
      <c r="H24" s="4">
        <v>0.3</v>
      </c>
      <c r="I24" s="4">
        <v>33</v>
      </c>
      <c r="J24" s="4">
        <v>3.83</v>
      </c>
      <c r="K24" s="4">
        <v>1</v>
      </c>
      <c r="L24" s="4">
        <v>6.26</v>
      </c>
      <c r="M24" s="4">
        <v>299.2</v>
      </c>
      <c r="N24" s="4">
        <v>19.12</v>
      </c>
      <c r="O24" s="4">
        <v>9.08</v>
      </c>
    </row>
    <row r="25" spans="1:15" x14ac:dyDescent="0.25">
      <c r="A25" s="4" t="s">
        <v>227</v>
      </c>
      <c r="B25" s="4" t="s">
        <v>153</v>
      </c>
      <c r="C25" s="4">
        <v>150</v>
      </c>
      <c r="D25" s="4">
        <v>6.84</v>
      </c>
      <c r="E25" s="4">
        <v>4.47</v>
      </c>
      <c r="F25" s="4">
        <v>14.47</v>
      </c>
      <c r="G25" s="4">
        <v>156.03</v>
      </c>
      <c r="H25" s="4">
        <v>0.42</v>
      </c>
      <c r="I25" s="4"/>
      <c r="J25" s="4">
        <v>0.02</v>
      </c>
      <c r="K25" s="4">
        <v>0.02</v>
      </c>
      <c r="L25" s="4">
        <v>47.92</v>
      </c>
      <c r="M25" s="4">
        <v>119.4</v>
      </c>
      <c r="N25" s="4">
        <v>46.95</v>
      </c>
      <c r="O25" s="4">
        <v>4.68</v>
      </c>
    </row>
    <row r="26" spans="1:15" ht="30" x14ac:dyDescent="0.25">
      <c r="A26" s="4" t="s">
        <v>54</v>
      </c>
      <c r="B26" s="3" t="s">
        <v>228</v>
      </c>
      <c r="C26" s="4">
        <v>200</v>
      </c>
      <c r="D26" s="4">
        <v>0.01</v>
      </c>
      <c r="E26" s="4"/>
      <c r="F26" s="4">
        <v>16.8</v>
      </c>
      <c r="G26" s="4">
        <v>77.099999999999994</v>
      </c>
      <c r="H26" s="4"/>
      <c r="I26" s="4">
        <v>6.86</v>
      </c>
      <c r="J26" s="4"/>
      <c r="K26" s="4">
        <v>0.01</v>
      </c>
      <c r="L26" s="4">
        <v>8.74</v>
      </c>
      <c r="M26" s="4">
        <v>5.8</v>
      </c>
      <c r="N26" s="4">
        <v>4.75</v>
      </c>
      <c r="O26" s="4">
        <v>1.2</v>
      </c>
    </row>
    <row r="27" spans="1:15" x14ac:dyDescent="0.25">
      <c r="A27" s="4"/>
      <c r="B27" s="3" t="s">
        <v>198</v>
      </c>
      <c r="C27" s="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4"/>
      <c r="B28" s="4" t="s">
        <v>56</v>
      </c>
      <c r="C28" s="4">
        <v>60</v>
      </c>
      <c r="D28" s="4">
        <v>4.08</v>
      </c>
      <c r="E28" s="4">
        <v>0.72</v>
      </c>
      <c r="F28" s="4">
        <v>27.84</v>
      </c>
      <c r="G28" s="4">
        <v>42.8</v>
      </c>
      <c r="H28" s="4">
        <v>0.4</v>
      </c>
      <c r="I28" s="4"/>
      <c r="J28" s="4"/>
      <c r="K28" s="4"/>
      <c r="L28" s="4">
        <v>23.4</v>
      </c>
      <c r="M28" s="4">
        <v>7.47</v>
      </c>
      <c r="N28" s="4">
        <v>9.9</v>
      </c>
      <c r="O28" s="4">
        <v>1.44</v>
      </c>
    </row>
    <row r="29" spans="1:15" x14ac:dyDescent="0.25">
      <c r="A29" s="4"/>
      <c r="B29" s="20" t="s">
        <v>30</v>
      </c>
      <c r="C29" s="4"/>
      <c r="D29" s="4">
        <f t="shared" ref="D29:O29" si="2">SUM(D21:D28)</f>
        <v>27.630000000000003</v>
      </c>
      <c r="E29" s="4">
        <f t="shared" si="2"/>
        <v>14.23</v>
      </c>
      <c r="F29" s="4">
        <f t="shared" si="2"/>
        <v>118.27</v>
      </c>
      <c r="G29" s="4">
        <f t="shared" si="2"/>
        <v>831.4799999999999</v>
      </c>
      <c r="H29" s="4">
        <f t="shared" si="2"/>
        <v>1.8699999999999997</v>
      </c>
      <c r="I29" s="4">
        <f t="shared" si="2"/>
        <v>79.03</v>
      </c>
      <c r="J29" s="4">
        <f t="shared" si="2"/>
        <v>3.89</v>
      </c>
      <c r="K29" s="4">
        <f t="shared" si="2"/>
        <v>2.7399999999999998</v>
      </c>
      <c r="L29" s="4">
        <f t="shared" si="2"/>
        <v>162.85000000000002</v>
      </c>
      <c r="M29" s="4">
        <f t="shared" si="2"/>
        <v>585.14</v>
      </c>
      <c r="N29" s="4">
        <f t="shared" si="2"/>
        <v>150.91</v>
      </c>
      <c r="O29" s="4">
        <f t="shared" si="2"/>
        <v>20.32</v>
      </c>
    </row>
    <row r="30" spans="1:15" x14ac:dyDescent="0.25">
      <c r="A30" s="4"/>
      <c r="B30" s="22" t="s">
        <v>33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 t="s">
        <v>118</v>
      </c>
      <c r="B31" s="22" t="s">
        <v>215</v>
      </c>
      <c r="C31" s="4">
        <v>50</v>
      </c>
      <c r="D31" s="4">
        <v>2.9</v>
      </c>
      <c r="E31" s="4">
        <v>4.3099999999999996</v>
      </c>
      <c r="F31" s="4">
        <v>3.78</v>
      </c>
      <c r="G31" s="4">
        <v>110.89</v>
      </c>
      <c r="H31" s="4"/>
      <c r="I31" s="4">
        <v>0.15</v>
      </c>
      <c r="J31" s="4">
        <v>0.04</v>
      </c>
      <c r="K31" s="4">
        <v>0.02</v>
      </c>
      <c r="L31" s="4">
        <v>29.79</v>
      </c>
      <c r="M31" s="4">
        <v>28.84</v>
      </c>
      <c r="N31" s="4">
        <v>245.97</v>
      </c>
      <c r="O31" s="4">
        <v>1.24</v>
      </c>
    </row>
    <row r="32" spans="1:15" x14ac:dyDescent="0.25">
      <c r="A32" s="4" t="s">
        <v>69</v>
      </c>
      <c r="B32" s="22" t="s">
        <v>70</v>
      </c>
      <c r="C32" s="20">
        <v>200</v>
      </c>
      <c r="D32" s="4">
        <v>2.6</v>
      </c>
      <c r="E32" s="4">
        <v>6.4</v>
      </c>
      <c r="F32" s="4">
        <v>19.38</v>
      </c>
      <c r="G32" s="4">
        <v>153.4</v>
      </c>
      <c r="H32" s="4"/>
      <c r="I32" s="4">
        <v>2</v>
      </c>
      <c r="J32" s="4">
        <v>0.04</v>
      </c>
      <c r="K32" s="4">
        <v>0.02</v>
      </c>
      <c r="L32" s="4">
        <v>88</v>
      </c>
      <c r="M32" s="4">
        <v>182.02</v>
      </c>
      <c r="N32" s="4">
        <v>2.8</v>
      </c>
      <c r="O32" s="4">
        <v>4</v>
      </c>
    </row>
    <row r="33" spans="1:15" x14ac:dyDescent="0.25">
      <c r="A33" s="4"/>
      <c r="B33" s="20" t="s">
        <v>30</v>
      </c>
      <c r="C33" s="4"/>
      <c r="D33" s="4">
        <f t="shared" ref="D33:O33" si="3">SUM(D30:D32)</f>
        <v>5.5</v>
      </c>
      <c r="E33" s="4">
        <f t="shared" si="3"/>
        <v>10.71</v>
      </c>
      <c r="F33" s="4">
        <f t="shared" si="3"/>
        <v>23.16</v>
      </c>
      <c r="G33" s="4">
        <f t="shared" si="3"/>
        <v>264.29000000000002</v>
      </c>
      <c r="H33" s="4">
        <f t="shared" si="3"/>
        <v>0</v>
      </c>
      <c r="I33" s="4">
        <f t="shared" si="3"/>
        <v>2.15</v>
      </c>
      <c r="J33" s="4">
        <f t="shared" si="3"/>
        <v>0.08</v>
      </c>
      <c r="K33" s="4">
        <f t="shared" si="3"/>
        <v>0.04</v>
      </c>
      <c r="L33" s="4">
        <f t="shared" si="3"/>
        <v>117.78999999999999</v>
      </c>
      <c r="M33" s="4">
        <f t="shared" si="3"/>
        <v>210.86</v>
      </c>
      <c r="N33" s="4">
        <f t="shared" si="3"/>
        <v>248.77</v>
      </c>
      <c r="O33" s="4">
        <f t="shared" si="3"/>
        <v>5.24</v>
      </c>
    </row>
    <row r="34" spans="1:15" x14ac:dyDescent="0.25">
      <c r="A34" s="4"/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30" x14ac:dyDescent="0.25">
      <c r="A35" s="4" t="s">
        <v>229</v>
      </c>
      <c r="B35" s="3" t="s">
        <v>230</v>
      </c>
      <c r="C35" s="4">
        <v>80</v>
      </c>
      <c r="D35" s="4">
        <v>2.34</v>
      </c>
      <c r="E35" s="4">
        <v>2.99</v>
      </c>
      <c r="F35" s="4">
        <v>2.38</v>
      </c>
      <c r="G35" s="4">
        <v>50.34</v>
      </c>
      <c r="H35" s="4"/>
      <c r="I35" s="4">
        <v>1.5</v>
      </c>
      <c r="J35" s="4"/>
      <c r="K35" s="4"/>
      <c r="L35" s="4">
        <v>23.46</v>
      </c>
      <c r="M35" s="4">
        <v>23.75</v>
      </c>
      <c r="N35" s="4">
        <v>2.1</v>
      </c>
      <c r="O35" s="4">
        <v>1</v>
      </c>
    </row>
    <row r="36" spans="1:15" x14ac:dyDescent="0.25">
      <c r="A36" s="4" t="s">
        <v>231</v>
      </c>
      <c r="B36" s="4" t="s">
        <v>232</v>
      </c>
      <c r="C36" s="20" t="s">
        <v>255</v>
      </c>
      <c r="D36" s="4">
        <v>5.01</v>
      </c>
      <c r="E36" s="4">
        <v>6.64</v>
      </c>
      <c r="F36" s="4">
        <v>25.14</v>
      </c>
      <c r="G36" s="4">
        <v>145.30000000000001</v>
      </c>
      <c r="H36" s="4">
        <v>0.25</v>
      </c>
      <c r="I36" s="4">
        <v>37.75</v>
      </c>
      <c r="J36" s="4">
        <v>0.05</v>
      </c>
      <c r="K36" s="4">
        <v>1.49</v>
      </c>
      <c r="L36" s="4">
        <v>50.4</v>
      </c>
      <c r="M36" s="4">
        <v>288.63</v>
      </c>
      <c r="N36" s="4">
        <v>441.85</v>
      </c>
      <c r="O36" s="4">
        <v>4.1399999999999997</v>
      </c>
    </row>
    <row r="37" spans="1:15" x14ac:dyDescent="0.25">
      <c r="A37" s="4"/>
      <c r="B37" s="4" t="s">
        <v>56</v>
      </c>
      <c r="C37" s="20">
        <v>20</v>
      </c>
      <c r="D37" s="4">
        <v>0.94</v>
      </c>
      <c r="E37" s="4">
        <v>0.14000000000000001</v>
      </c>
      <c r="F37" s="4">
        <v>9.9600000000000009</v>
      </c>
      <c r="G37" s="4">
        <v>42.8</v>
      </c>
      <c r="H37" s="4">
        <v>0.1</v>
      </c>
      <c r="I37" s="4"/>
      <c r="J37" s="4"/>
      <c r="K37" s="4"/>
      <c r="L37" s="4">
        <v>4.2</v>
      </c>
      <c r="M37" s="4">
        <v>17.399999999999999</v>
      </c>
      <c r="N37" s="4">
        <v>3.8</v>
      </c>
      <c r="O37" s="4">
        <v>0.4</v>
      </c>
    </row>
    <row r="38" spans="1:15" ht="30" x14ac:dyDescent="0.25">
      <c r="A38" s="4">
        <v>27</v>
      </c>
      <c r="B38" s="3" t="s">
        <v>68</v>
      </c>
      <c r="C38" s="20" t="s">
        <v>259</v>
      </c>
      <c r="D38" s="4">
        <v>6.34</v>
      </c>
      <c r="E38" s="4">
        <v>9.2799999999999994</v>
      </c>
      <c r="F38" s="4">
        <v>40.729999999999997</v>
      </c>
      <c r="G38" s="4">
        <v>272.14999999999998</v>
      </c>
      <c r="H38" s="4">
        <v>1.56</v>
      </c>
      <c r="I38" s="4"/>
      <c r="J38" s="4">
        <v>0.05</v>
      </c>
      <c r="K38" s="4">
        <v>0.05</v>
      </c>
      <c r="L38" s="4">
        <v>5.36</v>
      </c>
      <c r="M38" s="4">
        <v>10.46</v>
      </c>
      <c r="N38" s="4">
        <v>36</v>
      </c>
      <c r="O38" s="4">
        <v>3.94</v>
      </c>
    </row>
    <row r="39" spans="1:15" x14ac:dyDescent="0.25">
      <c r="A39" s="4" t="s">
        <v>233</v>
      </c>
      <c r="B39" s="4" t="s">
        <v>221</v>
      </c>
      <c r="C39" s="20" t="s">
        <v>222</v>
      </c>
      <c r="D39" s="4">
        <v>0.14000000000000001</v>
      </c>
      <c r="E39" s="4"/>
      <c r="F39" s="4">
        <v>10</v>
      </c>
      <c r="G39" s="4">
        <v>40.1</v>
      </c>
      <c r="H39" s="4"/>
      <c r="I39" s="4">
        <v>6</v>
      </c>
      <c r="J39" s="4">
        <v>0.04</v>
      </c>
      <c r="K39" s="4">
        <v>0.04</v>
      </c>
      <c r="L39" s="4">
        <v>2.4</v>
      </c>
      <c r="M39" s="4">
        <v>2</v>
      </c>
      <c r="N39" s="4">
        <v>1.5</v>
      </c>
      <c r="O39" s="4">
        <v>0.02</v>
      </c>
    </row>
    <row r="40" spans="1:15" x14ac:dyDescent="0.25">
      <c r="A40" s="4"/>
      <c r="B40" s="4" t="s">
        <v>56</v>
      </c>
      <c r="C40" s="20">
        <v>20</v>
      </c>
      <c r="D40" s="4">
        <v>1.36</v>
      </c>
      <c r="E40" s="4">
        <v>0.24</v>
      </c>
      <c r="F40" s="4">
        <v>9.2799999999999994</v>
      </c>
      <c r="G40" s="4">
        <v>14.26</v>
      </c>
      <c r="H40" s="4">
        <v>1.33</v>
      </c>
      <c r="I40" s="4"/>
      <c r="J40" s="4"/>
      <c r="K40" s="4"/>
      <c r="L40" s="4">
        <v>7.8</v>
      </c>
      <c r="M40" s="4">
        <v>2.4900000000000002</v>
      </c>
      <c r="N40" s="4">
        <v>3.3</v>
      </c>
      <c r="O40" s="4">
        <v>0.48</v>
      </c>
    </row>
    <row r="41" spans="1:15" x14ac:dyDescent="0.25">
      <c r="A41" s="4"/>
      <c r="B41" s="20" t="s">
        <v>30</v>
      </c>
      <c r="C41" s="4"/>
      <c r="D41" s="4">
        <f>SUM(D34:D40)</f>
        <v>16.13</v>
      </c>
      <c r="E41" s="4">
        <f>SUM(E34:E40)</f>
        <v>19.289999999999996</v>
      </c>
      <c r="F41" s="4">
        <f>SUM(F34:F40)</f>
        <v>97.490000000000009</v>
      </c>
      <c r="G41" s="4">
        <f>SUM(G34:G40)</f>
        <v>564.94999999999993</v>
      </c>
      <c r="H41" s="4">
        <f>SUM(H34:H40)</f>
        <v>3.24</v>
      </c>
      <c r="I41" s="4">
        <f t="shared" ref="I41:K41" si="4">SUM(I34:I39)</f>
        <v>45.25</v>
      </c>
      <c r="J41" s="4">
        <f t="shared" si="4"/>
        <v>0.14000000000000001</v>
      </c>
      <c r="K41" s="4">
        <f t="shared" si="4"/>
        <v>1.58</v>
      </c>
      <c r="L41" s="4">
        <f>SUM(L34:L40)</f>
        <v>93.62</v>
      </c>
      <c r="M41" s="4">
        <f>SUM(M34:M40)</f>
        <v>344.72999999999996</v>
      </c>
      <c r="N41" s="4">
        <f>SUM(N34:N40)</f>
        <v>488.55000000000007</v>
      </c>
      <c r="O41" s="4">
        <f>SUM(O34:O40)</f>
        <v>9.98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0" t="s">
        <v>30</v>
      </c>
      <c r="C43" s="4"/>
      <c r="D43" s="4">
        <f>D15+D20+D29+D33+D41</f>
        <v>79.39</v>
      </c>
      <c r="E43" s="4">
        <f t="shared" ref="E43:O43" si="5">E15+E20+E29+E33+E41</f>
        <v>75.05</v>
      </c>
      <c r="F43" s="4">
        <f t="shared" si="5"/>
        <v>345.19000000000005</v>
      </c>
      <c r="G43" s="4">
        <f t="shared" si="5"/>
        <v>2525.5199999999995</v>
      </c>
      <c r="H43" s="4">
        <f t="shared" si="5"/>
        <v>8.23</v>
      </c>
      <c r="I43" s="4">
        <f t="shared" si="5"/>
        <v>165.33</v>
      </c>
      <c r="J43" s="4">
        <f t="shared" si="5"/>
        <v>9.3600000000000012</v>
      </c>
      <c r="K43" s="4">
        <f t="shared" si="5"/>
        <v>4.74</v>
      </c>
      <c r="L43" s="4">
        <f t="shared" si="5"/>
        <v>1085.6599999999999</v>
      </c>
      <c r="M43" s="4">
        <f t="shared" si="5"/>
        <v>1684.48</v>
      </c>
      <c r="N43" s="4">
        <f t="shared" si="5"/>
        <v>1297.06</v>
      </c>
      <c r="O43" s="4">
        <f t="shared" si="5"/>
        <v>48.95</v>
      </c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0" workbookViewId="0">
      <selection activeCell="B41" sqref="B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25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8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107</v>
      </c>
      <c r="B9" s="3" t="s">
        <v>108</v>
      </c>
      <c r="C9" s="3">
        <v>200</v>
      </c>
      <c r="D9" s="3">
        <v>5.01</v>
      </c>
      <c r="E9" s="3">
        <v>6.3</v>
      </c>
      <c r="F9" s="3">
        <v>11.2</v>
      </c>
      <c r="G9" s="3">
        <v>95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</v>
      </c>
      <c r="M9" s="3">
        <v>172.5</v>
      </c>
      <c r="N9" s="3">
        <v>29.05</v>
      </c>
      <c r="O9" s="3">
        <v>1.54</v>
      </c>
    </row>
    <row r="10" spans="1:15" x14ac:dyDescent="0.25">
      <c r="A10" s="4" t="s">
        <v>234</v>
      </c>
      <c r="B10" s="4" t="s">
        <v>73</v>
      </c>
      <c r="C10" s="4">
        <v>57</v>
      </c>
      <c r="D10" s="4">
        <v>5.22</v>
      </c>
      <c r="E10" s="4">
        <v>7.68</v>
      </c>
      <c r="F10" s="4"/>
      <c r="G10" s="4">
        <v>56</v>
      </c>
      <c r="H10" s="4"/>
      <c r="I10" s="4"/>
      <c r="J10" s="4"/>
      <c r="K10" s="4"/>
      <c r="L10" s="4">
        <v>17.399999999999999</v>
      </c>
      <c r="M10" s="4">
        <v>86.8</v>
      </c>
      <c r="N10" s="4">
        <v>13.2</v>
      </c>
      <c r="O10" s="4">
        <v>1.02</v>
      </c>
    </row>
    <row r="11" spans="1:15" ht="30" x14ac:dyDescent="0.25">
      <c r="A11" s="4">
        <v>27</v>
      </c>
      <c r="B11" s="3" t="s">
        <v>68</v>
      </c>
      <c r="C11" s="20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4"/>
      <c r="B12" s="3" t="s">
        <v>56</v>
      </c>
      <c r="C12" s="20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4" t="s">
        <v>41</v>
      </c>
      <c r="B13" s="4" t="s">
        <v>42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91.1</v>
      </c>
      <c r="O13" s="4">
        <v>0.08</v>
      </c>
    </row>
    <row r="14" spans="1:15" x14ac:dyDescent="0.25">
      <c r="A14" s="4"/>
      <c r="B14" s="20" t="s">
        <v>30</v>
      </c>
      <c r="C14" s="4"/>
      <c r="D14" s="4">
        <f>SUM(D8:D13)</f>
        <v>19.75</v>
      </c>
      <c r="E14" s="4">
        <f>SUM(E8:E13)</f>
        <v>24.939999999999998</v>
      </c>
      <c r="F14" s="4">
        <f>SUM(F8:F13)</f>
        <v>63.009999999999991</v>
      </c>
      <c r="G14" s="4">
        <f t="shared" ref="G14:O14" si="0">SUM(G8:G13)</f>
        <v>531.20999999999992</v>
      </c>
      <c r="H14" s="4">
        <f t="shared" si="0"/>
        <v>2.96</v>
      </c>
      <c r="I14" s="4">
        <f t="shared" si="0"/>
        <v>2.35</v>
      </c>
      <c r="J14" s="4">
        <f t="shared" si="0"/>
        <v>0.1</v>
      </c>
      <c r="K14" s="4">
        <f t="shared" si="0"/>
        <v>0.08</v>
      </c>
      <c r="L14" s="4">
        <f t="shared" si="0"/>
        <v>320.46000000000004</v>
      </c>
      <c r="M14" s="4">
        <f t="shared" si="0"/>
        <v>331.75</v>
      </c>
      <c r="N14" s="4">
        <f t="shared" si="0"/>
        <v>172.64999999999998</v>
      </c>
      <c r="O14" s="4">
        <f t="shared" si="0"/>
        <v>7.0600000000000005</v>
      </c>
    </row>
    <row r="15" spans="1:15" x14ac:dyDescent="0.25">
      <c r="A15" s="4"/>
      <c r="B15" s="4" t="s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44</v>
      </c>
      <c r="C16" s="4">
        <v>200</v>
      </c>
      <c r="D16" s="4">
        <v>1</v>
      </c>
      <c r="E16" s="4"/>
      <c r="F16" s="4">
        <v>6.14</v>
      </c>
      <c r="G16" s="4">
        <v>9.4</v>
      </c>
      <c r="H16" s="4">
        <v>0.02</v>
      </c>
      <c r="I16" s="4">
        <v>4</v>
      </c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43</v>
      </c>
      <c r="C17" s="4">
        <v>211</v>
      </c>
      <c r="D17" s="4">
        <v>1.8</v>
      </c>
      <c r="E17" s="4"/>
      <c r="F17" s="4">
        <v>9.1999999999999993</v>
      </c>
      <c r="G17" s="4">
        <v>35.4</v>
      </c>
      <c r="H17" s="4">
        <v>0.01</v>
      </c>
      <c r="I17" s="4">
        <v>32</v>
      </c>
      <c r="J17" s="4"/>
      <c r="K17" s="4">
        <v>0.3</v>
      </c>
      <c r="L17" s="4">
        <v>40.5</v>
      </c>
      <c r="M17" s="4">
        <v>27.2</v>
      </c>
      <c r="N17" s="4">
        <v>23.5</v>
      </c>
      <c r="O17" s="4">
        <v>6.3</v>
      </c>
    </row>
    <row r="18" spans="1:15" x14ac:dyDescent="0.25">
      <c r="A18" s="4"/>
      <c r="B18" s="4" t="s">
        <v>74</v>
      </c>
      <c r="C18" s="4">
        <v>30</v>
      </c>
      <c r="D18" s="4">
        <v>3</v>
      </c>
      <c r="E18" s="4">
        <v>8.86</v>
      </c>
      <c r="F18" s="4">
        <v>5</v>
      </c>
      <c r="G18" s="4">
        <v>124.7</v>
      </c>
      <c r="H18" s="4"/>
      <c r="I18" s="4"/>
      <c r="J18" s="4"/>
      <c r="K18" s="4"/>
      <c r="L18" s="4">
        <v>0.9</v>
      </c>
      <c r="M18" s="4">
        <v>0.3</v>
      </c>
      <c r="N18" s="4">
        <v>171</v>
      </c>
      <c r="O18" s="4"/>
    </row>
    <row r="19" spans="1:15" x14ac:dyDescent="0.25">
      <c r="A19" s="4"/>
      <c r="B19" s="20" t="s">
        <v>30</v>
      </c>
      <c r="C19" s="4"/>
      <c r="D19" s="4">
        <f>SUM(D15:D18)</f>
        <v>5.8</v>
      </c>
      <c r="E19" s="4">
        <f t="shared" ref="E19:O19" si="1">SUM(E15:E18)</f>
        <v>8.86</v>
      </c>
      <c r="F19" s="4">
        <f t="shared" si="1"/>
        <v>20.34</v>
      </c>
      <c r="G19" s="4">
        <f t="shared" si="1"/>
        <v>169.5</v>
      </c>
      <c r="H19" s="4">
        <f t="shared" si="1"/>
        <v>0.03</v>
      </c>
      <c r="I19" s="4">
        <f t="shared" si="1"/>
        <v>36</v>
      </c>
      <c r="J19" s="4">
        <f t="shared" si="1"/>
        <v>0</v>
      </c>
      <c r="K19" s="4">
        <f t="shared" si="1"/>
        <v>0.3</v>
      </c>
      <c r="L19" s="4">
        <f t="shared" si="1"/>
        <v>57.4</v>
      </c>
      <c r="M19" s="4">
        <f t="shared" si="1"/>
        <v>45.5</v>
      </c>
      <c r="N19" s="4">
        <f t="shared" si="1"/>
        <v>204.5</v>
      </c>
      <c r="O19" s="4">
        <f t="shared" si="1"/>
        <v>6.7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183</v>
      </c>
      <c r="B21" s="4" t="s">
        <v>184</v>
      </c>
      <c r="C21" s="4">
        <v>80</v>
      </c>
      <c r="D21" s="4">
        <v>2.2400000000000002</v>
      </c>
      <c r="E21" s="4">
        <v>2.5499999999999998</v>
      </c>
      <c r="F21" s="4">
        <v>8.86</v>
      </c>
      <c r="G21" s="4">
        <v>83.05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1.45</v>
      </c>
    </row>
    <row r="22" spans="1:15" x14ac:dyDescent="0.25">
      <c r="A22" s="4"/>
      <c r="B22" s="4" t="s">
        <v>235</v>
      </c>
      <c r="C22" s="4">
        <v>78</v>
      </c>
      <c r="D22" s="4">
        <v>2.36</v>
      </c>
      <c r="E22" s="4">
        <v>0.2</v>
      </c>
      <c r="F22" s="4">
        <v>7.43</v>
      </c>
      <c r="G22" s="4">
        <v>140.4</v>
      </c>
      <c r="H22" s="4"/>
      <c r="I22" s="4">
        <v>43.05</v>
      </c>
      <c r="J22" s="4"/>
      <c r="K22" s="4"/>
      <c r="L22" s="4">
        <v>22.05</v>
      </c>
      <c r="M22" s="4"/>
      <c r="N22" s="4">
        <v>55.4</v>
      </c>
      <c r="O22" s="4">
        <v>0.72</v>
      </c>
    </row>
    <row r="23" spans="1:15" ht="30" x14ac:dyDescent="0.25">
      <c r="A23" s="4" t="s">
        <v>236</v>
      </c>
      <c r="B23" s="3" t="s">
        <v>237</v>
      </c>
      <c r="C23" s="20" t="s">
        <v>238</v>
      </c>
      <c r="D23" s="4">
        <v>7.39</v>
      </c>
      <c r="E23" s="4">
        <v>5.68</v>
      </c>
      <c r="F23" s="4">
        <v>10.14</v>
      </c>
      <c r="G23" s="4">
        <v>183.49</v>
      </c>
      <c r="H23" s="4">
        <v>0.2</v>
      </c>
      <c r="I23" s="4">
        <v>22.25</v>
      </c>
      <c r="J23" s="4">
        <v>0.02</v>
      </c>
      <c r="K23" s="4">
        <v>1.39</v>
      </c>
      <c r="L23" s="4">
        <v>26.21</v>
      </c>
      <c r="M23" s="4">
        <v>99.25</v>
      </c>
      <c r="N23" s="4">
        <v>41.65</v>
      </c>
      <c r="O23" s="4">
        <v>2.91</v>
      </c>
    </row>
    <row r="24" spans="1:15" x14ac:dyDescent="0.25">
      <c r="A24" s="4" t="s">
        <v>239</v>
      </c>
      <c r="B24" s="4" t="s">
        <v>240</v>
      </c>
      <c r="C24" s="20" t="s">
        <v>78</v>
      </c>
      <c r="D24" s="4">
        <v>7.41</v>
      </c>
      <c r="E24" s="4">
        <v>8.82</v>
      </c>
      <c r="F24" s="4">
        <v>8.17</v>
      </c>
      <c r="G24" s="4">
        <v>117.82</v>
      </c>
      <c r="H24" s="4">
        <v>0.08</v>
      </c>
      <c r="I24" s="4">
        <v>13.5</v>
      </c>
      <c r="J24" s="4"/>
      <c r="K24" s="4">
        <v>41.89</v>
      </c>
      <c r="L24" s="4">
        <v>37.200000000000003</v>
      </c>
      <c r="M24" s="4">
        <v>353.45</v>
      </c>
      <c r="N24" s="4">
        <v>243.95</v>
      </c>
      <c r="O24" s="4">
        <v>3.5</v>
      </c>
    </row>
    <row r="25" spans="1:15" x14ac:dyDescent="0.25">
      <c r="A25" s="4" t="s">
        <v>81</v>
      </c>
      <c r="B25" s="4" t="s">
        <v>80</v>
      </c>
      <c r="C25" s="4">
        <v>150</v>
      </c>
      <c r="D25" s="4">
        <v>0.53</v>
      </c>
      <c r="E25" s="4">
        <v>4.03</v>
      </c>
      <c r="F25" s="4">
        <v>20.94</v>
      </c>
      <c r="G25" s="4">
        <v>167.78</v>
      </c>
      <c r="H25" s="4">
        <v>7.0000000000000007E-2</v>
      </c>
      <c r="I25" s="4"/>
      <c r="J25" s="4">
        <v>0.02</v>
      </c>
      <c r="K25" s="4">
        <v>0.02</v>
      </c>
      <c r="L25" s="4">
        <v>9.3000000000000007</v>
      </c>
      <c r="M25" s="4">
        <v>40.15</v>
      </c>
      <c r="N25" s="4">
        <v>7.95</v>
      </c>
      <c r="O25" s="4">
        <v>1.55</v>
      </c>
    </row>
    <row r="26" spans="1:15" ht="30" x14ac:dyDescent="0.25">
      <c r="A26" s="4" t="s">
        <v>83</v>
      </c>
      <c r="B26" s="3" t="s">
        <v>203</v>
      </c>
      <c r="C26" s="4">
        <v>200</v>
      </c>
      <c r="D26" s="4">
        <v>0.03</v>
      </c>
      <c r="E26" s="4"/>
      <c r="F26" s="4">
        <v>18.57</v>
      </c>
      <c r="G26" s="4">
        <v>69.900000000000006</v>
      </c>
      <c r="H26" s="4"/>
      <c r="I26" s="4">
        <v>0.27</v>
      </c>
      <c r="J26" s="4"/>
      <c r="K26" s="4"/>
      <c r="L26" s="4">
        <v>1.8</v>
      </c>
      <c r="M26" s="4">
        <v>0.9</v>
      </c>
      <c r="N26" s="4"/>
      <c r="O26" s="4">
        <v>7.0000000000000007E-2</v>
      </c>
    </row>
    <row r="27" spans="1:15" x14ac:dyDescent="0.25">
      <c r="A27" s="4"/>
      <c r="B27" s="3" t="s">
        <v>198</v>
      </c>
      <c r="C27" s="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4"/>
      <c r="B28" s="4" t="s">
        <v>56</v>
      </c>
      <c r="C28" s="4">
        <v>60</v>
      </c>
      <c r="D28" s="4">
        <v>4.08</v>
      </c>
      <c r="E28" s="4">
        <v>0.72</v>
      </c>
      <c r="F28" s="4">
        <v>27.84</v>
      </c>
      <c r="G28" s="4">
        <v>42.8</v>
      </c>
      <c r="H28" s="4">
        <v>0.4</v>
      </c>
      <c r="I28" s="4"/>
      <c r="J28" s="4"/>
      <c r="K28" s="4"/>
      <c r="L28" s="4">
        <v>23.4</v>
      </c>
      <c r="M28" s="4">
        <v>7.47</v>
      </c>
      <c r="N28" s="4">
        <v>9.9</v>
      </c>
      <c r="O28" s="4">
        <v>1.44</v>
      </c>
    </row>
    <row r="29" spans="1:15" x14ac:dyDescent="0.25">
      <c r="A29" s="4"/>
      <c r="B29" s="20" t="s">
        <v>30</v>
      </c>
      <c r="C29" s="4"/>
      <c r="D29" s="4">
        <f>SUM(D20:D28)</f>
        <v>27.200000000000003</v>
      </c>
      <c r="E29" s="4">
        <f t="shared" ref="E29:O29" si="2">SUM(E20:E28)</f>
        <v>22.4</v>
      </c>
      <c r="F29" s="4">
        <f t="shared" si="2"/>
        <v>116.75000000000001</v>
      </c>
      <c r="G29" s="4">
        <f t="shared" si="2"/>
        <v>874.28999999999985</v>
      </c>
      <c r="H29" s="4">
        <f t="shared" si="2"/>
        <v>1.3900000000000001</v>
      </c>
      <c r="I29" s="4">
        <f t="shared" si="2"/>
        <v>131.32000000000002</v>
      </c>
      <c r="J29" s="4">
        <f t="shared" si="2"/>
        <v>0.04</v>
      </c>
      <c r="K29" s="4">
        <f t="shared" si="2"/>
        <v>44.650000000000006</v>
      </c>
      <c r="L29" s="4">
        <f t="shared" si="2"/>
        <v>190.77000000000004</v>
      </c>
      <c r="M29" s="4">
        <f t="shared" si="2"/>
        <v>553.54999999999995</v>
      </c>
      <c r="N29" s="4">
        <f t="shared" si="2"/>
        <v>396.64999999999992</v>
      </c>
      <c r="O29" s="4">
        <f t="shared" si="2"/>
        <v>11.96</v>
      </c>
    </row>
    <row r="30" spans="1:15" x14ac:dyDescent="0.25">
      <c r="A30" s="4"/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0" x14ac:dyDescent="0.25">
      <c r="A31" s="4" t="s">
        <v>241</v>
      </c>
      <c r="B31" s="3" t="s">
        <v>242</v>
      </c>
      <c r="C31" s="20" t="s">
        <v>243</v>
      </c>
      <c r="D31" s="4">
        <v>12.86</v>
      </c>
      <c r="E31" s="4">
        <v>6.4</v>
      </c>
      <c r="F31" s="4">
        <v>17.03</v>
      </c>
      <c r="G31" s="4">
        <v>160.69999999999999</v>
      </c>
      <c r="H31" s="4">
        <v>0.08</v>
      </c>
      <c r="I31" s="4">
        <v>1.29</v>
      </c>
      <c r="J31" s="4">
        <v>0.1</v>
      </c>
      <c r="K31" s="4">
        <v>0.02</v>
      </c>
      <c r="L31" s="4">
        <v>300.33</v>
      </c>
      <c r="M31" s="4">
        <v>431.65</v>
      </c>
      <c r="N31" s="4">
        <v>473.17</v>
      </c>
      <c r="O31" s="4">
        <v>2.87</v>
      </c>
    </row>
    <row r="32" spans="1:15" x14ac:dyDescent="0.25">
      <c r="A32" s="4" t="s">
        <v>69</v>
      </c>
      <c r="B32" s="4" t="s">
        <v>70</v>
      </c>
      <c r="C32" s="4">
        <v>200</v>
      </c>
      <c r="D32" s="4">
        <v>2.6</v>
      </c>
      <c r="E32" s="4">
        <v>6.4</v>
      </c>
      <c r="F32" s="4">
        <v>19.38</v>
      </c>
      <c r="G32" s="4">
        <v>153.4</v>
      </c>
      <c r="H32" s="4">
        <v>0.06</v>
      </c>
      <c r="I32" s="4">
        <v>2</v>
      </c>
      <c r="J32" s="4">
        <v>0.04</v>
      </c>
      <c r="K32" s="4">
        <v>0.02</v>
      </c>
      <c r="L32" s="4">
        <v>242.2</v>
      </c>
      <c r="M32" s="4">
        <v>182</v>
      </c>
      <c r="N32" s="4">
        <v>28</v>
      </c>
      <c r="O32" s="4">
        <v>0.23</v>
      </c>
    </row>
    <row r="33" spans="1:15" x14ac:dyDescent="0.25">
      <c r="A33" s="4"/>
      <c r="B33" s="20" t="s">
        <v>30</v>
      </c>
      <c r="C33" s="4"/>
      <c r="D33" s="4">
        <f t="shared" ref="D33:O33" si="3">SUM(D30:D32)</f>
        <v>15.459999999999999</v>
      </c>
      <c r="E33" s="4">
        <f t="shared" si="3"/>
        <v>12.8</v>
      </c>
      <c r="F33" s="4">
        <f t="shared" si="3"/>
        <v>36.409999999999997</v>
      </c>
      <c r="G33" s="4">
        <f t="shared" si="3"/>
        <v>314.10000000000002</v>
      </c>
      <c r="H33" s="4">
        <f t="shared" si="3"/>
        <v>0.14000000000000001</v>
      </c>
      <c r="I33" s="4">
        <f t="shared" si="3"/>
        <v>3.29</v>
      </c>
      <c r="J33" s="4">
        <f t="shared" si="3"/>
        <v>0.14000000000000001</v>
      </c>
      <c r="K33" s="4">
        <f t="shared" si="3"/>
        <v>0.04</v>
      </c>
      <c r="L33" s="4">
        <f t="shared" si="3"/>
        <v>542.53</v>
      </c>
      <c r="M33" s="4">
        <f t="shared" si="3"/>
        <v>613.65</v>
      </c>
      <c r="N33" s="4">
        <f t="shared" si="3"/>
        <v>501.17</v>
      </c>
      <c r="O33" s="4">
        <f t="shared" si="3"/>
        <v>3.1</v>
      </c>
    </row>
    <row r="34" spans="1:15" x14ac:dyDescent="0.25">
      <c r="A34" s="4"/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244</v>
      </c>
      <c r="B35" s="4" t="s">
        <v>245</v>
      </c>
      <c r="C35" s="4">
        <v>100</v>
      </c>
      <c r="D35" s="4">
        <v>0.69</v>
      </c>
      <c r="E35" s="4">
        <v>3.98</v>
      </c>
      <c r="F35" s="4">
        <v>4.2</v>
      </c>
      <c r="G35" s="4">
        <v>81.93</v>
      </c>
      <c r="H35" s="4">
        <v>0.02</v>
      </c>
      <c r="I35" s="4">
        <v>22.31</v>
      </c>
      <c r="J35" s="4"/>
      <c r="K35" s="4">
        <v>1.96</v>
      </c>
      <c r="L35" s="4">
        <v>22.99</v>
      </c>
      <c r="M35" s="4">
        <v>20.38</v>
      </c>
      <c r="N35" s="4">
        <v>26.97</v>
      </c>
      <c r="O35" s="4">
        <v>0.69</v>
      </c>
    </row>
    <row r="36" spans="1:15" x14ac:dyDescent="0.25">
      <c r="A36" s="4" t="s">
        <v>123</v>
      </c>
      <c r="B36" s="4" t="s">
        <v>290</v>
      </c>
      <c r="C36" s="4">
        <v>73</v>
      </c>
      <c r="D36" s="4">
        <v>4.71</v>
      </c>
      <c r="E36" s="4">
        <v>3.62</v>
      </c>
      <c r="F36" s="4">
        <v>6.2</v>
      </c>
      <c r="G36" s="4">
        <v>151.96</v>
      </c>
      <c r="H36" s="4">
        <v>0.45</v>
      </c>
      <c r="I36" s="4">
        <v>1.5</v>
      </c>
      <c r="J36" s="4">
        <v>0.04</v>
      </c>
      <c r="K36" s="4">
        <v>0.06</v>
      </c>
      <c r="L36" s="4">
        <v>48.57</v>
      </c>
      <c r="M36" s="4">
        <v>59.41</v>
      </c>
      <c r="N36" s="4">
        <v>36.299999999999997</v>
      </c>
      <c r="O36" s="4">
        <v>1.17</v>
      </c>
    </row>
    <row r="37" spans="1:15" x14ac:dyDescent="0.25">
      <c r="A37" s="4" t="s">
        <v>52</v>
      </c>
      <c r="B37" s="4" t="s">
        <v>53</v>
      </c>
      <c r="C37" s="4">
        <v>150</v>
      </c>
      <c r="D37" s="4">
        <v>4.91</v>
      </c>
      <c r="E37" s="4">
        <v>4.79</v>
      </c>
      <c r="F37" s="4">
        <v>40.840000000000003</v>
      </c>
      <c r="G37" s="4">
        <v>69.06</v>
      </c>
      <c r="H37" s="4">
        <v>0.48</v>
      </c>
      <c r="I37" s="4">
        <v>80</v>
      </c>
      <c r="J37" s="4">
        <v>0.02</v>
      </c>
      <c r="K37" s="4">
        <v>0.06</v>
      </c>
      <c r="L37" s="4">
        <v>57.5</v>
      </c>
      <c r="M37" s="4">
        <v>285.60000000000002</v>
      </c>
      <c r="N37" s="4">
        <v>50.95</v>
      </c>
      <c r="O37" s="4">
        <v>1.81</v>
      </c>
    </row>
    <row r="38" spans="1:15" x14ac:dyDescent="0.25">
      <c r="A38" s="4"/>
      <c r="B38" s="4" t="s">
        <v>56</v>
      </c>
      <c r="C38" s="4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4">
        <v>2.4300000000000002</v>
      </c>
      <c r="N38" s="4">
        <v>3.3</v>
      </c>
      <c r="O38" s="4">
        <v>0.48</v>
      </c>
    </row>
    <row r="39" spans="1:15" ht="30" x14ac:dyDescent="0.25">
      <c r="A39" s="4">
        <v>27</v>
      </c>
      <c r="B39" s="3" t="s">
        <v>68</v>
      </c>
      <c r="C39" s="4" t="s">
        <v>291</v>
      </c>
      <c r="D39" s="4">
        <v>5.15</v>
      </c>
      <c r="E39" s="4">
        <v>5.22</v>
      </c>
      <c r="F39" s="4">
        <v>28.06</v>
      </c>
      <c r="G39" s="4">
        <v>119.22</v>
      </c>
      <c r="H39" s="4">
        <v>0.86</v>
      </c>
      <c r="I39" s="4"/>
      <c r="J39" s="4"/>
      <c r="K39" s="4"/>
      <c r="L39" s="4">
        <v>16.899999999999999</v>
      </c>
      <c r="M39" s="4">
        <v>7.12</v>
      </c>
      <c r="N39" s="4">
        <v>2.27</v>
      </c>
      <c r="O39" s="4">
        <v>0.52</v>
      </c>
    </row>
    <row r="40" spans="1:15" x14ac:dyDescent="0.25">
      <c r="A40" s="4">
        <v>1203</v>
      </c>
      <c r="B40" s="4" t="s">
        <v>61</v>
      </c>
      <c r="C40" s="4">
        <v>200</v>
      </c>
      <c r="D40" s="4"/>
      <c r="E40" s="4"/>
      <c r="F40" s="4">
        <v>6.38</v>
      </c>
      <c r="G40" s="4">
        <v>27.4</v>
      </c>
      <c r="H40" s="4"/>
      <c r="I40" s="4"/>
      <c r="J40" s="4"/>
      <c r="K40" s="4"/>
      <c r="L40" s="4">
        <v>0.2</v>
      </c>
      <c r="M40" s="4"/>
      <c r="N40" s="4"/>
      <c r="O40" s="4">
        <v>0.09</v>
      </c>
    </row>
    <row r="41" spans="1:15" x14ac:dyDescent="0.25">
      <c r="A41" s="4"/>
      <c r="B41" s="20" t="s">
        <v>30</v>
      </c>
      <c r="C41" s="4"/>
      <c r="D41" s="4">
        <f>SUM(D34:D40)</f>
        <v>16.82</v>
      </c>
      <c r="E41" s="4">
        <f t="shared" ref="E41:O41" si="4">SUM(E34:E40)</f>
        <v>17.850000000000001</v>
      </c>
      <c r="F41" s="4">
        <f t="shared" si="4"/>
        <v>94.96</v>
      </c>
      <c r="G41" s="4">
        <f t="shared" si="4"/>
        <v>463.83000000000004</v>
      </c>
      <c r="H41" s="4">
        <f t="shared" si="4"/>
        <v>3.14</v>
      </c>
      <c r="I41" s="4">
        <f t="shared" si="4"/>
        <v>103.81</v>
      </c>
      <c r="J41" s="4">
        <f t="shared" si="4"/>
        <v>0.06</v>
      </c>
      <c r="K41" s="4">
        <f t="shared" si="4"/>
        <v>2.08</v>
      </c>
      <c r="L41" s="4">
        <f t="shared" si="4"/>
        <v>153.96</v>
      </c>
      <c r="M41" s="4">
        <f t="shared" si="4"/>
        <v>374.94</v>
      </c>
      <c r="N41" s="4">
        <f t="shared" si="4"/>
        <v>119.78999999999999</v>
      </c>
      <c r="O41" s="4">
        <f t="shared" si="4"/>
        <v>4.76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0" t="s">
        <v>30</v>
      </c>
      <c r="C43" s="4"/>
      <c r="D43" s="4">
        <f>D14+D19+D29+D33+D41</f>
        <v>85.03</v>
      </c>
      <c r="E43" s="4">
        <f t="shared" ref="E43:O43" si="5">E14+E19+E29+E33+E41</f>
        <v>86.85</v>
      </c>
      <c r="F43" s="4">
        <f t="shared" si="5"/>
        <v>331.47</v>
      </c>
      <c r="G43" s="4">
        <f t="shared" si="5"/>
        <v>2352.9299999999998</v>
      </c>
      <c r="H43" s="4">
        <f t="shared" si="5"/>
        <v>7.66</v>
      </c>
      <c r="I43" s="4">
        <f t="shared" si="5"/>
        <v>276.77</v>
      </c>
      <c r="J43" s="4">
        <f t="shared" si="5"/>
        <v>0.34</v>
      </c>
      <c r="K43" s="4">
        <f t="shared" si="5"/>
        <v>47.150000000000006</v>
      </c>
      <c r="L43" s="4">
        <f t="shared" si="5"/>
        <v>1265.1200000000001</v>
      </c>
      <c r="M43" s="4">
        <f t="shared" si="5"/>
        <v>1919.3899999999999</v>
      </c>
      <c r="N43" s="4">
        <f t="shared" si="5"/>
        <v>1394.76</v>
      </c>
      <c r="O43" s="4">
        <f t="shared" si="5"/>
        <v>33.580000000000005</v>
      </c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9" workbookViewId="0">
      <selection activeCell="B40" sqref="B40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14" width="6.7109375" customWidth="1"/>
    <col min="15" max="15" width="6.5703125" customWidth="1"/>
  </cols>
  <sheetData>
    <row r="1" spans="1:15" x14ac:dyDescent="0.25">
      <c r="A1" s="54" t="s">
        <v>26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89.25" customHeight="1" x14ac:dyDescent="0.25">
      <c r="A6" s="55"/>
      <c r="B6" s="55"/>
      <c r="C6" s="55"/>
      <c r="D6" s="11" t="s">
        <v>5</v>
      </c>
      <c r="E6" s="11" t="s">
        <v>6</v>
      </c>
      <c r="F6" s="11" t="s">
        <v>7</v>
      </c>
      <c r="G6" s="55"/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15</v>
      </c>
      <c r="O6" s="11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124</v>
      </c>
      <c r="B9" s="3" t="s">
        <v>125</v>
      </c>
      <c r="C9" s="3">
        <v>250</v>
      </c>
      <c r="D9" s="3">
        <v>4.54</v>
      </c>
      <c r="E9" s="3">
        <v>6.93</v>
      </c>
      <c r="F9" s="3">
        <v>22.13</v>
      </c>
      <c r="G9" s="3">
        <v>104.28</v>
      </c>
      <c r="H9" s="3">
        <v>0.12</v>
      </c>
      <c r="I9" s="3">
        <v>2.5</v>
      </c>
      <c r="J9" s="3">
        <v>7.0000000000000007E-2</v>
      </c>
      <c r="K9" s="3">
        <v>0.4</v>
      </c>
      <c r="L9" s="3">
        <v>311.76</v>
      </c>
      <c r="M9" s="3">
        <v>163.26</v>
      </c>
      <c r="N9" s="3">
        <v>150.05000000000001</v>
      </c>
      <c r="O9" s="3">
        <v>6.22</v>
      </c>
    </row>
    <row r="10" spans="1:15" x14ac:dyDescent="0.25">
      <c r="A10" s="4" t="s">
        <v>64</v>
      </c>
      <c r="B10" s="4" t="s">
        <v>65</v>
      </c>
      <c r="C10" s="4">
        <v>110</v>
      </c>
      <c r="D10" s="4">
        <v>5.5</v>
      </c>
      <c r="E10" s="4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35.07</v>
      </c>
      <c r="M10" s="4">
        <v>156.56</v>
      </c>
      <c r="N10" s="4">
        <v>394.75</v>
      </c>
      <c r="O10" s="4">
        <v>1.68</v>
      </c>
    </row>
    <row r="11" spans="1:15" x14ac:dyDescent="0.25">
      <c r="A11" s="4"/>
      <c r="B11" s="4" t="s">
        <v>56</v>
      </c>
      <c r="C11" s="4">
        <v>20</v>
      </c>
      <c r="D11" s="4">
        <v>1.36</v>
      </c>
      <c r="E11" s="4">
        <v>0.24</v>
      </c>
      <c r="F11" s="4">
        <v>9.2799999999999994</v>
      </c>
      <c r="G11" s="4">
        <v>14.26</v>
      </c>
      <c r="H11" s="4">
        <v>1.33</v>
      </c>
      <c r="I11" s="4"/>
      <c r="J11" s="4"/>
      <c r="K11" s="4"/>
      <c r="L11" s="4">
        <v>7.8</v>
      </c>
      <c r="M11" s="4">
        <v>2.4900000000000002</v>
      </c>
      <c r="N11" s="4">
        <v>3.3</v>
      </c>
      <c r="O11" s="4">
        <v>0.48</v>
      </c>
    </row>
    <row r="12" spans="1:15" ht="30" x14ac:dyDescent="0.25">
      <c r="A12" s="4">
        <v>27</v>
      </c>
      <c r="B12" s="3" t="s">
        <v>68</v>
      </c>
      <c r="C12" s="20" t="s">
        <v>259</v>
      </c>
      <c r="D12" s="4">
        <v>6.34</v>
      </c>
      <c r="E12" s="4">
        <v>9.2799999999999994</v>
      </c>
      <c r="F12" s="4">
        <v>40.729999999999997</v>
      </c>
      <c r="G12" s="4">
        <v>272.14999999999998</v>
      </c>
      <c r="H12" s="4">
        <v>1.56</v>
      </c>
      <c r="I12" s="4"/>
      <c r="J12" s="4">
        <v>0.05</v>
      </c>
      <c r="K12" s="4">
        <v>0.05</v>
      </c>
      <c r="L12" s="4">
        <v>5.36</v>
      </c>
      <c r="M12" s="4">
        <v>10.64</v>
      </c>
      <c r="N12" s="4">
        <v>36</v>
      </c>
      <c r="O12" s="4">
        <v>3.94</v>
      </c>
    </row>
    <row r="13" spans="1:15" x14ac:dyDescent="0.25">
      <c r="A13" s="4" t="s">
        <v>180</v>
      </c>
      <c r="B13" s="4" t="s">
        <v>42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20" t="s">
        <v>30</v>
      </c>
      <c r="C14" s="4"/>
      <c r="D14" s="4">
        <f>SUM(D8:D13)</f>
        <v>19.559999999999999</v>
      </c>
      <c r="E14" s="4">
        <f t="shared" ref="E14:O14" si="0">SUM(E8:E13)</f>
        <v>25.19</v>
      </c>
      <c r="F14" s="4">
        <f t="shared" si="0"/>
        <v>76.72999999999999</v>
      </c>
      <c r="G14" s="4">
        <f t="shared" si="0"/>
        <v>573.4899999999999</v>
      </c>
      <c r="H14" s="4">
        <f t="shared" si="0"/>
        <v>3.0700000000000003</v>
      </c>
      <c r="I14" s="4">
        <f t="shared" si="0"/>
        <v>8.15</v>
      </c>
      <c r="J14" s="4">
        <f t="shared" si="0"/>
        <v>0.36</v>
      </c>
      <c r="K14" s="4">
        <f t="shared" si="0"/>
        <v>0.47000000000000003</v>
      </c>
      <c r="L14" s="4">
        <f t="shared" si="0"/>
        <v>438.89</v>
      </c>
      <c r="M14" s="4">
        <f t="shared" si="0"/>
        <v>392.45</v>
      </c>
      <c r="N14" s="4">
        <f t="shared" si="0"/>
        <v>593.19999999999993</v>
      </c>
      <c r="O14" s="4">
        <f t="shared" si="0"/>
        <v>12.399999999999999</v>
      </c>
    </row>
    <row r="15" spans="1:15" x14ac:dyDescent="0.25">
      <c r="A15" s="4"/>
      <c r="B15" s="22" t="s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22" t="s">
        <v>44</v>
      </c>
      <c r="C16" s="4">
        <v>200</v>
      </c>
      <c r="D16" s="4">
        <v>1.1000000000000001</v>
      </c>
      <c r="E16" s="4"/>
      <c r="F16" s="4">
        <v>7.35</v>
      </c>
      <c r="G16" s="4">
        <v>63.04</v>
      </c>
      <c r="H16" s="4">
        <v>0.02</v>
      </c>
      <c r="I16" s="4">
        <v>4.4000000000000004</v>
      </c>
      <c r="J16" s="4"/>
      <c r="K16" s="4"/>
      <c r="L16" s="4">
        <v>17.600000000000001</v>
      </c>
      <c r="M16" s="4">
        <v>198</v>
      </c>
      <c r="N16" s="4">
        <v>11</v>
      </c>
      <c r="O16" s="4">
        <v>0.44</v>
      </c>
    </row>
    <row r="17" spans="1:15" x14ac:dyDescent="0.25">
      <c r="A17" s="4"/>
      <c r="B17" s="22" t="s">
        <v>43</v>
      </c>
      <c r="C17" s="4">
        <v>222</v>
      </c>
      <c r="D17" s="4">
        <v>1.8</v>
      </c>
      <c r="E17" s="4"/>
      <c r="F17" s="4">
        <v>8.3000000000000007</v>
      </c>
      <c r="G17" s="4">
        <v>50</v>
      </c>
      <c r="H17" s="4">
        <v>0.02</v>
      </c>
      <c r="I17" s="4"/>
      <c r="J17" s="4"/>
      <c r="K17" s="4">
        <v>7.0000000000000007E-2</v>
      </c>
      <c r="L17" s="4">
        <v>50</v>
      </c>
      <c r="M17" s="4">
        <v>35</v>
      </c>
      <c r="N17" s="4">
        <v>27</v>
      </c>
      <c r="O17" s="4">
        <v>6.5</v>
      </c>
    </row>
    <row r="18" spans="1:15" x14ac:dyDescent="0.25">
      <c r="A18" s="4"/>
      <c r="B18" s="22" t="s">
        <v>74</v>
      </c>
      <c r="C18" s="4">
        <v>30</v>
      </c>
      <c r="D18" s="4">
        <v>3.3</v>
      </c>
      <c r="E18" s="4">
        <v>2.14</v>
      </c>
      <c r="F18" s="4">
        <v>7.98</v>
      </c>
      <c r="G18" s="4">
        <v>81.17</v>
      </c>
      <c r="H18" s="4"/>
      <c r="I18" s="4"/>
      <c r="J18" s="4"/>
      <c r="K18" s="4"/>
      <c r="L18" s="4">
        <v>0.99</v>
      </c>
      <c r="M18" s="4">
        <v>18.809999999999999</v>
      </c>
      <c r="N18" s="4">
        <v>2.31</v>
      </c>
      <c r="O18" s="4">
        <v>0.39</v>
      </c>
    </row>
    <row r="19" spans="1:15" x14ac:dyDescent="0.25">
      <c r="A19" s="4"/>
      <c r="B19" s="20" t="s">
        <v>30</v>
      </c>
      <c r="C19" s="4"/>
      <c r="D19" s="4">
        <f>SUM(D15:D18)</f>
        <v>6.2</v>
      </c>
      <c r="E19" s="4">
        <f t="shared" ref="E19:O19" si="1">SUM(E15:E18)</f>
        <v>2.14</v>
      </c>
      <c r="F19" s="4">
        <f t="shared" si="1"/>
        <v>23.630000000000003</v>
      </c>
      <c r="G19" s="4">
        <f t="shared" si="1"/>
        <v>194.20999999999998</v>
      </c>
      <c r="H19" s="4">
        <f t="shared" si="1"/>
        <v>0.04</v>
      </c>
      <c r="I19" s="4">
        <f t="shared" si="1"/>
        <v>4.4000000000000004</v>
      </c>
      <c r="J19" s="4">
        <f t="shared" si="1"/>
        <v>0</v>
      </c>
      <c r="K19" s="4">
        <f t="shared" si="1"/>
        <v>7.0000000000000007E-2</v>
      </c>
      <c r="L19" s="4">
        <f t="shared" si="1"/>
        <v>68.589999999999989</v>
      </c>
      <c r="M19" s="4">
        <f t="shared" si="1"/>
        <v>251.81</v>
      </c>
      <c r="N19" s="4">
        <f t="shared" si="1"/>
        <v>40.31</v>
      </c>
      <c r="O19" s="4">
        <f t="shared" si="1"/>
        <v>7.33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4">
        <v>139</v>
      </c>
      <c r="B21" s="3" t="s">
        <v>112</v>
      </c>
      <c r="C21" s="4">
        <v>100</v>
      </c>
      <c r="D21" s="4">
        <v>1.55</v>
      </c>
      <c r="E21" s="4">
        <v>3.09</v>
      </c>
      <c r="F21" s="4">
        <v>12.08</v>
      </c>
      <c r="G21" s="4">
        <v>93.8</v>
      </c>
      <c r="H21" s="4">
        <v>0.05</v>
      </c>
      <c r="I21" s="4">
        <v>17.059999999999999</v>
      </c>
      <c r="J21" s="4"/>
      <c r="K21" s="4">
        <v>96.3</v>
      </c>
      <c r="L21" s="4">
        <v>6.18</v>
      </c>
      <c r="M21" s="4">
        <v>59.79</v>
      </c>
      <c r="N21" s="4">
        <v>48.69</v>
      </c>
      <c r="O21" s="4">
        <v>1.31</v>
      </c>
    </row>
    <row r="22" spans="1:15" x14ac:dyDescent="0.25">
      <c r="A22" s="4" t="s">
        <v>246</v>
      </c>
      <c r="B22" s="4" t="s">
        <v>279</v>
      </c>
      <c r="C22" s="20" t="s">
        <v>261</v>
      </c>
      <c r="D22" s="4">
        <v>7.32</v>
      </c>
      <c r="E22" s="4">
        <v>5.37</v>
      </c>
      <c r="F22" s="4">
        <v>17.73</v>
      </c>
      <c r="G22" s="4">
        <v>114.15</v>
      </c>
      <c r="H22" s="4">
        <v>0.14000000000000001</v>
      </c>
      <c r="I22" s="4">
        <v>24.64</v>
      </c>
      <c r="J22" s="4">
        <v>0.04</v>
      </c>
      <c r="K22" s="4">
        <v>5.15</v>
      </c>
      <c r="L22" s="4">
        <v>90.24</v>
      </c>
      <c r="M22" s="4">
        <v>116.28</v>
      </c>
      <c r="N22" s="4">
        <v>202.79</v>
      </c>
      <c r="O22" s="4">
        <v>4.9800000000000004</v>
      </c>
    </row>
    <row r="23" spans="1:15" x14ac:dyDescent="0.25">
      <c r="A23" s="4" t="s">
        <v>247</v>
      </c>
      <c r="B23" s="4" t="s">
        <v>140</v>
      </c>
      <c r="C23" s="20" t="s">
        <v>269</v>
      </c>
      <c r="D23" s="4">
        <v>6.3</v>
      </c>
      <c r="E23" s="4">
        <v>6.83</v>
      </c>
      <c r="F23" s="4">
        <v>19.510000000000002</v>
      </c>
      <c r="G23" s="4">
        <v>125.12</v>
      </c>
      <c r="H23" s="4">
        <v>0.13</v>
      </c>
      <c r="I23" s="4">
        <v>4.3</v>
      </c>
      <c r="J23" s="4">
        <v>7.0000000000000007E-2</v>
      </c>
      <c r="K23" s="4">
        <v>29</v>
      </c>
      <c r="L23" s="4">
        <v>97.7</v>
      </c>
      <c r="M23" s="4">
        <v>297</v>
      </c>
      <c r="N23" s="4">
        <v>51.8</v>
      </c>
      <c r="O23" s="4">
        <v>4.18</v>
      </c>
    </row>
    <row r="24" spans="1:15" x14ac:dyDescent="0.25">
      <c r="A24" s="4"/>
      <c r="B24" s="4" t="s">
        <v>56</v>
      </c>
      <c r="C24" s="20">
        <v>60</v>
      </c>
      <c r="D24" s="4">
        <v>4.08</v>
      </c>
      <c r="E24" s="4">
        <v>0.72</v>
      </c>
      <c r="F24" s="4">
        <v>27.84</v>
      </c>
      <c r="G24" s="4">
        <v>42.8</v>
      </c>
      <c r="H24" s="4">
        <v>0.4</v>
      </c>
      <c r="I24" s="4"/>
      <c r="J24" s="4"/>
      <c r="K24" s="4"/>
      <c r="L24" s="4">
        <v>23.4</v>
      </c>
      <c r="M24" s="4">
        <v>7.47</v>
      </c>
      <c r="N24" s="4">
        <v>9.9</v>
      </c>
      <c r="O24" s="4">
        <v>1.44</v>
      </c>
    </row>
    <row r="25" spans="1:15" x14ac:dyDescent="0.25">
      <c r="A25" s="4"/>
      <c r="B25" s="4" t="s">
        <v>198</v>
      </c>
      <c r="C25" s="20">
        <v>40</v>
      </c>
      <c r="D25" s="4">
        <v>3.16</v>
      </c>
      <c r="E25" s="4">
        <v>0.4</v>
      </c>
      <c r="F25" s="4">
        <v>14.8</v>
      </c>
      <c r="G25" s="4">
        <v>69.06</v>
      </c>
      <c r="H25" s="4">
        <v>0.6</v>
      </c>
      <c r="I25" s="4"/>
      <c r="J25" s="4"/>
      <c r="K25" s="4"/>
      <c r="L25" s="4">
        <v>10.4</v>
      </c>
      <c r="M25" s="4">
        <v>4.38</v>
      </c>
      <c r="N25" s="4">
        <v>14</v>
      </c>
      <c r="O25" s="4">
        <v>0.32</v>
      </c>
    </row>
    <row r="26" spans="1:15" x14ac:dyDescent="0.25">
      <c r="A26" s="4">
        <v>1120</v>
      </c>
      <c r="B26" s="4" t="s">
        <v>248</v>
      </c>
      <c r="C26" s="4">
        <v>200</v>
      </c>
      <c r="D26" s="4">
        <v>0.02</v>
      </c>
      <c r="E26" s="4"/>
      <c r="F26" s="4">
        <v>8.1199999999999992</v>
      </c>
      <c r="G26" s="4">
        <v>58.4</v>
      </c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20" t="s">
        <v>30</v>
      </c>
      <c r="C27" s="4"/>
      <c r="D27" s="4">
        <f t="shared" ref="D27:O27" si="2">SUM(D20:D26)</f>
        <v>22.43</v>
      </c>
      <c r="E27" s="4">
        <f t="shared" si="2"/>
        <v>16.41</v>
      </c>
      <c r="F27" s="4">
        <f t="shared" si="2"/>
        <v>100.08000000000001</v>
      </c>
      <c r="G27" s="4">
        <f t="shared" si="2"/>
        <v>503.33</v>
      </c>
      <c r="H27" s="4">
        <f t="shared" si="2"/>
        <v>1.3199999999999998</v>
      </c>
      <c r="I27" s="4">
        <f t="shared" si="2"/>
        <v>46</v>
      </c>
      <c r="J27" s="4">
        <f t="shared" si="2"/>
        <v>0.11000000000000001</v>
      </c>
      <c r="K27" s="4">
        <f t="shared" si="2"/>
        <v>130.44999999999999</v>
      </c>
      <c r="L27" s="4">
        <f t="shared" si="2"/>
        <v>227.92000000000002</v>
      </c>
      <c r="M27" s="4">
        <f t="shared" si="2"/>
        <v>484.92</v>
      </c>
      <c r="N27" s="4">
        <f t="shared" si="2"/>
        <v>327.17999999999995</v>
      </c>
      <c r="O27" s="4">
        <f t="shared" si="2"/>
        <v>12.23</v>
      </c>
    </row>
    <row r="28" spans="1:15" x14ac:dyDescent="0.25">
      <c r="A28" s="4"/>
      <c r="B28" s="4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155</v>
      </c>
      <c r="B29" s="22" t="s">
        <v>249</v>
      </c>
      <c r="C29" s="4">
        <v>80</v>
      </c>
      <c r="D29" s="4">
        <v>3.02</v>
      </c>
      <c r="E29" s="4">
        <v>4.3099999999999996</v>
      </c>
      <c r="F29" s="4">
        <v>13.3</v>
      </c>
      <c r="G29" s="4">
        <v>135</v>
      </c>
      <c r="H29" s="4"/>
      <c r="I29" s="4">
        <v>0.3</v>
      </c>
      <c r="J29" s="4">
        <v>0.04</v>
      </c>
      <c r="K29" s="4">
        <v>0.02</v>
      </c>
      <c r="L29" s="4">
        <v>39.9</v>
      </c>
      <c r="M29" s="4">
        <v>32.04</v>
      </c>
      <c r="N29" s="4">
        <v>299.07</v>
      </c>
      <c r="O29" s="4">
        <v>1.78</v>
      </c>
    </row>
    <row r="30" spans="1:15" x14ac:dyDescent="0.25">
      <c r="A30" s="4" t="s">
        <v>250</v>
      </c>
      <c r="B30" s="4" t="s">
        <v>121</v>
      </c>
      <c r="C30" s="4">
        <v>200</v>
      </c>
      <c r="D30" s="4">
        <v>5.74</v>
      </c>
      <c r="E30" s="4">
        <v>6.56</v>
      </c>
      <c r="F30" s="4">
        <v>5.39</v>
      </c>
      <c r="G30" s="4">
        <v>92.1</v>
      </c>
      <c r="H30" s="4">
        <v>0.04</v>
      </c>
      <c r="I30" s="4">
        <v>1.42</v>
      </c>
      <c r="J30" s="4">
        <v>0.02</v>
      </c>
      <c r="K30" s="4">
        <v>0.01</v>
      </c>
      <c r="L30" s="4">
        <v>24.6</v>
      </c>
      <c r="M30" s="4">
        <v>164.69</v>
      </c>
      <c r="N30" s="4">
        <v>28.7</v>
      </c>
      <c r="O30" s="4">
        <v>0.19</v>
      </c>
    </row>
    <row r="31" spans="1:15" x14ac:dyDescent="0.25">
      <c r="A31" s="4"/>
      <c r="B31" s="20" t="s">
        <v>30</v>
      </c>
      <c r="C31" s="4"/>
      <c r="D31" s="4">
        <f>SUM(D28:D30)</f>
        <v>8.76</v>
      </c>
      <c r="E31" s="4">
        <f t="shared" ref="E31:O31" si="3">SUM(E28:E30)</f>
        <v>10.87</v>
      </c>
      <c r="F31" s="4">
        <f t="shared" si="3"/>
        <v>18.690000000000001</v>
      </c>
      <c r="G31" s="4">
        <f t="shared" si="3"/>
        <v>227.1</v>
      </c>
      <c r="H31" s="4">
        <f t="shared" si="3"/>
        <v>0.04</v>
      </c>
      <c r="I31" s="4">
        <f t="shared" si="3"/>
        <v>1.72</v>
      </c>
      <c r="J31" s="4">
        <f t="shared" si="3"/>
        <v>0.06</v>
      </c>
      <c r="K31" s="4">
        <f t="shared" si="3"/>
        <v>0.03</v>
      </c>
      <c r="L31" s="4">
        <f t="shared" si="3"/>
        <v>64.5</v>
      </c>
      <c r="M31" s="4">
        <f t="shared" si="3"/>
        <v>196.73</v>
      </c>
      <c r="N31" s="4">
        <f t="shared" si="3"/>
        <v>327.77</v>
      </c>
      <c r="O31" s="4">
        <f t="shared" si="3"/>
        <v>1.97</v>
      </c>
    </row>
    <row r="32" spans="1:15" x14ac:dyDescent="0.25">
      <c r="A32" s="4"/>
      <c r="B32" s="4" t="s">
        <v>34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6" ht="30" x14ac:dyDescent="0.25">
      <c r="A33" s="20" t="s">
        <v>229</v>
      </c>
      <c r="B33" s="3" t="s">
        <v>230</v>
      </c>
      <c r="C33" s="4">
        <v>145</v>
      </c>
      <c r="D33" s="4">
        <v>4.24</v>
      </c>
      <c r="E33" s="4">
        <v>5.42</v>
      </c>
      <c r="F33" s="4">
        <v>4.13</v>
      </c>
      <c r="G33" s="4">
        <v>91.24</v>
      </c>
      <c r="H33" s="4"/>
      <c r="I33" s="4">
        <v>2.71</v>
      </c>
      <c r="J33" s="4"/>
      <c r="K33" s="4"/>
      <c r="L33" s="4">
        <v>42.52</v>
      </c>
      <c r="M33" s="4">
        <v>43.04</v>
      </c>
      <c r="N33" s="4">
        <v>3.8</v>
      </c>
      <c r="O33" s="4">
        <v>1.81</v>
      </c>
    </row>
    <row r="34" spans="1:16" x14ac:dyDescent="0.25">
      <c r="A34" s="20" t="s">
        <v>251</v>
      </c>
      <c r="B34" s="4" t="s">
        <v>252</v>
      </c>
      <c r="C34" s="20" t="s">
        <v>253</v>
      </c>
      <c r="D34" s="4">
        <v>7.56</v>
      </c>
      <c r="E34" s="4">
        <v>6.3</v>
      </c>
      <c r="F34" s="4">
        <v>51.31</v>
      </c>
      <c r="G34" s="4">
        <v>276.10000000000002</v>
      </c>
      <c r="H34" s="4">
        <v>0.31</v>
      </c>
      <c r="I34" s="4"/>
      <c r="J34" s="4">
        <v>0.04</v>
      </c>
      <c r="K34" s="4">
        <v>1.39</v>
      </c>
      <c r="L34" s="4">
        <v>75.34</v>
      </c>
      <c r="M34" s="4">
        <v>318.57</v>
      </c>
      <c r="N34" s="4">
        <v>325.77</v>
      </c>
      <c r="O34" s="4">
        <v>86.39</v>
      </c>
    </row>
    <row r="35" spans="1:16" ht="30" x14ac:dyDescent="0.25">
      <c r="A35" s="4">
        <v>27</v>
      </c>
      <c r="B35" s="3" t="s">
        <v>68</v>
      </c>
      <c r="C35" s="20" t="s">
        <v>259</v>
      </c>
      <c r="D35" s="4">
        <v>6.34</v>
      </c>
      <c r="E35" s="4">
        <v>9.2799999999999994</v>
      </c>
      <c r="F35" s="4">
        <v>40.729999999999997</v>
      </c>
      <c r="G35" s="4">
        <v>272.14999999999998</v>
      </c>
      <c r="H35" s="4">
        <v>1.56</v>
      </c>
      <c r="I35" s="4"/>
      <c r="J35" s="4">
        <v>0.05</v>
      </c>
      <c r="K35" s="4">
        <v>0.05</v>
      </c>
      <c r="L35" s="4">
        <v>5.36</v>
      </c>
      <c r="M35" s="4">
        <v>10.46</v>
      </c>
      <c r="N35" s="4">
        <v>36</v>
      </c>
      <c r="O35" s="4">
        <v>3.94</v>
      </c>
    </row>
    <row r="36" spans="1:16" x14ac:dyDescent="0.25">
      <c r="A36" s="4"/>
      <c r="B36" s="3" t="s">
        <v>56</v>
      </c>
      <c r="C36" s="20">
        <v>20</v>
      </c>
      <c r="D36" s="4">
        <v>1.36</v>
      </c>
      <c r="E36" s="4">
        <v>0.24</v>
      </c>
      <c r="F36" s="4">
        <v>9.2799999999999994</v>
      </c>
      <c r="G36" s="4">
        <v>24.26</v>
      </c>
      <c r="H36" s="4">
        <v>1.33</v>
      </c>
      <c r="I36" s="4"/>
      <c r="J36" s="4"/>
      <c r="K36" s="4"/>
      <c r="L36" s="4">
        <v>7.8</v>
      </c>
      <c r="M36" s="4">
        <v>2.4900000000000002</v>
      </c>
      <c r="N36" s="4">
        <v>3.3</v>
      </c>
      <c r="O36" s="4">
        <v>0.48</v>
      </c>
    </row>
    <row r="37" spans="1:16" x14ac:dyDescent="0.25">
      <c r="A37" s="4" t="s">
        <v>69</v>
      </c>
      <c r="B37" s="4" t="s">
        <v>70</v>
      </c>
      <c r="C37" s="4">
        <v>200</v>
      </c>
      <c r="D37" s="4">
        <v>2.8</v>
      </c>
      <c r="E37" s="4">
        <v>6.4</v>
      </c>
      <c r="F37" s="4">
        <v>19.38</v>
      </c>
      <c r="G37" s="4">
        <v>153.4</v>
      </c>
      <c r="H37" s="4"/>
      <c r="I37" s="4">
        <v>2</v>
      </c>
      <c r="J37" s="4">
        <v>0.04</v>
      </c>
      <c r="K37" s="4">
        <v>0.02</v>
      </c>
      <c r="L37" s="4">
        <v>88</v>
      </c>
      <c r="M37" s="4">
        <v>182.02</v>
      </c>
      <c r="N37" s="4">
        <v>2.8</v>
      </c>
      <c r="O37" s="4">
        <v>4</v>
      </c>
    </row>
    <row r="38" spans="1:16" x14ac:dyDescent="0.25">
      <c r="A38" s="4"/>
      <c r="B38" s="20" t="s">
        <v>30</v>
      </c>
      <c r="C38" s="4"/>
      <c r="D38" s="4">
        <f>SUM(D32:D37)</f>
        <v>22.3</v>
      </c>
      <c r="E38" s="4">
        <f t="shared" ref="E38:O38" si="4">SUM(E32:E37)</f>
        <v>27.64</v>
      </c>
      <c r="F38" s="4">
        <f t="shared" si="4"/>
        <v>124.83</v>
      </c>
      <c r="G38" s="4">
        <f t="shared" si="4"/>
        <v>817.15</v>
      </c>
      <c r="H38" s="4">
        <f t="shared" si="4"/>
        <v>3.2</v>
      </c>
      <c r="I38" s="4">
        <f t="shared" si="4"/>
        <v>4.71</v>
      </c>
      <c r="J38" s="4">
        <f t="shared" si="4"/>
        <v>0.13</v>
      </c>
      <c r="K38" s="4">
        <f t="shared" si="4"/>
        <v>1.46</v>
      </c>
      <c r="L38" s="4">
        <f t="shared" si="4"/>
        <v>219.02</v>
      </c>
      <c r="M38" s="4">
        <f t="shared" si="4"/>
        <v>556.58000000000004</v>
      </c>
      <c r="N38" s="4">
        <f t="shared" si="4"/>
        <v>371.67</v>
      </c>
      <c r="O38" s="4">
        <f t="shared" si="4"/>
        <v>96.62</v>
      </c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A40" s="4"/>
      <c r="B40" s="20" t="s">
        <v>30</v>
      </c>
      <c r="C40" s="4"/>
      <c r="D40" s="4">
        <f>D14+D19+D31+D27+D38</f>
        <v>79.25</v>
      </c>
      <c r="E40" s="4">
        <f t="shared" ref="E40:O40" si="5">E14+E19+E31+E27+E38</f>
        <v>82.25</v>
      </c>
      <c r="F40" s="4">
        <f t="shared" si="5"/>
        <v>343.96</v>
      </c>
      <c r="G40" s="4">
        <f t="shared" si="5"/>
        <v>2315.2799999999997</v>
      </c>
      <c r="H40" s="4">
        <f t="shared" si="5"/>
        <v>7.6700000000000008</v>
      </c>
      <c r="I40" s="4">
        <f t="shared" si="5"/>
        <v>64.98</v>
      </c>
      <c r="J40" s="4">
        <f t="shared" si="5"/>
        <v>0.66</v>
      </c>
      <c r="K40" s="4">
        <f t="shared" si="5"/>
        <v>132.47999999999999</v>
      </c>
      <c r="L40" s="4">
        <f t="shared" si="5"/>
        <v>1018.9200000000001</v>
      </c>
      <c r="M40" s="4">
        <f t="shared" si="5"/>
        <v>1882.4900000000002</v>
      </c>
      <c r="N40" s="4">
        <f t="shared" si="5"/>
        <v>1660.13</v>
      </c>
      <c r="O40" s="4">
        <f t="shared" si="5"/>
        <v>130.55000000000001</v>
      </c>
      <c r="P40" s="50"/>
    </row>
    <row r="41" spans="1:1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16" workbookViewId="0">
      <selection activeCell="Q23" sqref="Q23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8" x14ac:dyDescent="0.25">
      <c r="A1" s="54" t="s">
        <v>16</v>
      </c>
      <c r="B1" s="54"/>
      <c r="C1" s="54"/>
    </row>
    <row r="2" spans="1:18" x14ac:dyDescent="0.25">
      <c r="A2" t="s">
        <v>0</v>
      </c>
    </row>
    <row r="3" spans="1:18" x14ac:dyDescent="0.25">
      <c r="A3" t="s">
        <v>35</v>
      </c>
    </row>
    <row r="4" spans="1:18" x14ac:dyDescent="0.25">
      <c r="A4" t="s">
        <v>1</v>
      </c>
      <c r="B4" t="s">
        <v>270</v>
      </c>
    </row>
    <row r="5" spans="1:18" ht="30" customHeight="1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8" ht="57" customHeight="1" x14ac:dyDescent="0.25">
      <c r="A6" s="55"/>
      <c r="B6" s="55"/>
      <c r="C6" s="55"/>
      <c r="D6" s="6" t="s">
        <v>5</v>
      </c>
      <c r="E6" s="6" t="s">
        <v>6</v>
      </c>
      <c r="F6" s="6" t="s">
        <v>7</v>
      </c>
      <c r="G6" s="55"/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15</v>
      </c>
      <c r="O6" s="6" t="s">
        <v>14</v>
      </c>
    </row>
    <row r="7" spans="1:1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x14ac:dyDescent="0.25">
      <c r="A8" s="3"/>
      <c r="B8" s="1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25">
      <c r="A9" s="2" t="s">
        <v>71</v>
      </c>
      <c r="B9" s="3" t="s">
        <v>72</v>
      </c>
      <c r="C9" s="14">
        <v>200</v>
      </c>
      <c r="D9" s="3">
        <v>2.79</v>
      </c>
      <c r="E9" s="3">
        <v>3.4</v>
      </c>
      <c r="F9" s="3">
        <v>13.47</v>
      </c>
      <c r="G9" s="3">
        <v>63.7</v>
      </c>
      <c r="H9" s="3">
        <v>0.12</v>
      </c>
      <c r="I9" s="3">
        <v>1.7</v>
      </c>
      <c r="J9" s="3">
        <v>0.02</v>
      </c>
      <c r="K9" s="3">
        <v>0.03</v>
      </c>
      <c r="L9" s="3">
        <v>154.9</v>
      </c>
      <c r="M9" s="3">
        <v>0.38</v>
      </c>
      <c r="N9" s="3">
        <v>4.58</v>
      </c>
      <c r="O9" s="3">
        <v>0.38</v>
      </c>
    </row>
    <row r="10" spans="1:18" x14ac:dyDescent="0.25">
      <c r="A10" s="7"/>
      <c r="B10" s="3" t="s">
        <v>73</v>
      </c>
      <c r="C10" s="15">
        <v>57</v>
      </c>
      <c r="D10" s="4">
        <v>5.22</v>
      </c>
      <c r="E10" s="4">
        <v>7.68</v>
      </c>
      <c r="F10" s="4"/>
      <c r="G10" s="4">
        <v>56</v>
      </c>
      <c r="H10" s="4"/>
      <c r="I10" s="4"/>
      <c r="J10" s="4"/>
      <c r="K10" s="4"/>
      <c r="L10" s="4">
        <v>17.399999999999999</v>
      </c>
      <c r="M10" s="4">
        <v>86.8</v>
      </c>
      <c r="N10" s="4">
        <v>13.2</v>
      </c>
      <c r="O10" s="4">
        <v>1.01</v>
      </c>
    </row>
    <row r="11" spans="1:18" ht="30" x14ac:dyDescent="0.25">
      <c r="A11" s="7">
        <v>27</v>
      </c>
      <c r="B11" s="3" t="s">
        <v>68</v>
      </c>
      <c r="C11" s="15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8.36</v>
      </c>
      <c r="M11" s="4">
        <v>10.46</v>
      </c>
      <c r="N11" s="4">
        <v>36</v>
      </c>
      <c r="O11" s="4">
        <v>3.94</v>
      </c>
    </row>
    <row r="12" spans="1:18" x14ac:dyDescent="0.25">
      <c r="A12" s="7"/>
      <c r="B12" s="3" t="s">
        <v>56</v>
      </c>
      <c r="C12" s="15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8" x14ac:dyDescent="0.25">
      <c r="A13" s="7" t="s">
        <v>60</v>
      </c>
      <c r="B13" s="3" t="s">
        <v>61</v>
      </c>
      <c r="C13" s="15">
        <v>200</v>
      </c>
      <c r="D13" s="4"/>
      <c r="E13" s="4"/>
      <c r="F13" s="4">
        <v>6.38</v>
      </c>
      <c r="G13" s="4">
        <v>27.4</v>
      </c>
      <c r="H13" s="4"/>
      <c r="I13" s="4"/>
      <c r="J13" s="4"/>
      <c r="K13" s="4"/>
      <c r="L13" s="4">
        <v>0.2</v>
      </c>
      <c r="M13" s="4"/>
      <c r="N13" s="4"/>
      <c r="O13" s="4">
        <v>0.09</v>
      </c>
      <c r="R13" s="31"/>
    </row>
    <row r="14" spans="1:18" x14ac:dyDescent="0.25">
      <c r="A14" s="7"/>
      <c r="B14" s="21" t="s">
        <v>30</v>
      </c>
      <c r="C14" s="15"/>
      <c r="D14" s="4">
        <f t="shared" ref="D14:O14" si="0">SUM(D8:D13)</f>
        <v>15.709999999999999</v>
      </c>
      <c r="E14" s="4">
        <f t="shared" si="0"/>
        <v>20.599999999999998</v>
      </c>
      <c r="F14" s="4">
        <f t="shared" si="0"/>
        <v>69.86</v>
      </c>
      <c r="G14" s="4">
        <f t="shared" si="0"/>
        <v>433.50999999999993</v>
      </c>
      <c r="H14" s="4">
        <f t="shared" si="0"/>
        <v>3.0100000000000002</v>
      </c>
      <c r="I14" s="4">
        <f t="shared" si="0"/>
        <v>1.7</v>
      </c>
      <c r="J14" s="4">
        <f t="shared" si="0"/>
        <v>7.0000000000000007E-2</v>
      </c>
      <c r="K14" s="4">
        <f t="shared" si="0"/>
        <v>0.08</v>
      </c>
      <c r="L14" s="4">
        <f t="shared" si="0"/>
        <v>188.66000000000003</v>
      </c>
      <c r="M14" s="4">
        <f t="shared" si="0"/>
        <v>100.12999999999998</v>
      </c>
      <c r="N14" s="4">
        <f t="shared" si="0"/>
        <v>57.08</v>
      </c>
      <c r="O14" s="4">
        <f t="shared" si="0"/>
        <v>5.9</v>
      </c>
    </row>
    <row r="15" spans="1:18" x14ac:dyDescent="0.25">
      <c r="A15" s="7"/>
      <c r="B15" s="19" t="s">
        <v>31</v>
      </c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8" x14ac:dyDescent="0.25">
      <c r="A16" s="7"/>
      <c r="B16" s="3" t="s">
        <v>44</v>
      </c>
      <c r="C16" s="15">
        <v>200</v>
      </c>
      <c r="D16" s="4">
        <v>1</v>
      </c>
      <c r="E16" s="4"/>
      <c r="F16" s="4">
        <v>8.14</v>
      </c>
      <c r="G16" s="4">
        <v>9.4</v>
      </c>
      <c r="H16" s="4"/>
      <c r="I16" s="4"/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7" x14ac:dyDescent="0.25">
      <c r="A17" s="7"/>
      <c r="B17" s="3" t="s">
        <v>43</v>
      </c>
      <c r="C17" s="15">
        <v>208</v>
      </c>
      <c r="D17" s="4">
        <v>1.61</v>
      </c>
      <c r="E17" s="4"/>
      <c r="F17" s="4">
        <v>8.6</v>
      </c>
      <c r="G17" s="4">
        <v>69.599999999999994</v>
      </c>
      <c r="H17" s="4"/>
      <c r="I17" s="4"/>
      <c r="J17" s="4"/>
      <c r="K17" s="4"/>
      <c r="L17" s="4">
        <v>39.17</v>
      </c>
      <c r="M17" s="4">
        <v>29.93</v>
      </c>
      <c r="N17" s="4">
        <v>22.04</v>
      </c>
      <c r="O17" s="4">
        <v>5.38</v>
      </c>
    </row>
    <row r="18" spans="1:17" x14ac:dyDescent="0.25">
      <c r="A18" s="7"/>
      <c r="B18" s="3" t="s">
        <v>74</v>
      </c>
      <c r="C18" s="15">
        <v>30</v>
      </c>
      <c r="D18" s="4">
        <v>3</v>
      </c>
      <c r="E18" s="4">
        <v>4.46</v>
      </c>
      <c r="F18" s="4">
        <v>8</v>
      </c>
      <c r="G18" s="4">
        <v>64.7</v>
      </c>
      <c r="H18" s="4"/>
      <c r="I18" s="4"/>
      <c r="J18" s="4"/>
      <c r="K18" s="4"/>
      <c r="L18" s="4">
        <v>0.9</v>
      </c>
      <c r="M18" s="4">
        <v>71</v>
      </c>
      <c r="N18" s="4">
        <v>2.1</v>
      </c>
      <c r="O18" s="4">
        <v>0.3</v>
      </c>
    </row>
    <row r="19" spans="1:17" x14ac:dyDescent="0.25">
      <c r="A19" s="7"/>
      <c r="B19" s="21" t="s">
        <v>30</v>
      </c>
      <c r="C19" s="15"/>
      <c r="D19" s="4">
        <f>SUM(D15:D18)</f>
        <v>5.61</v>
      </c>
      <c r="E19" s="4">
        <f>SUM(E15:E18)</f>
        <v>4.46</v>
      </c>
      <c r="F19" s="4">
        <f>SUM(F15:F18)</f>
        <v>24.740000000000002</v>
      </c>
      <c r="G19" s="4">
        <f>SUM(G15:G18)</f>
        <v>143.69999999999999</v>
      </c>
      <c r="H19" s="4"/>
      <c r="I19" s="4"/>
      <c r="J19" s="4"/>
      <c r="K19" s="4"/>
      <c r="L19" s="4">
        <f>SUM(L15:L18)</f>
        <v>56.07</v>
      </c>
      <c r="M19" s="4">
        <f>SUM(M15:M18)</f>
        <v>118.93</v>
      </c>
      <c r="N19" s="4">
        <f>SUM(N15:N18)</f>
        <v>34.14</v>
      </c>
      <c r="O19" s="4">
        <f>SUM(O15:O18)</f>
        <v>6.08</v>
      </c>
    </row>
    <row r="20" spans="1:17" x14ac:dyDescent="0.25">
      <c r="A20" s="33"/>
      <c r="B20" s="19" t="s">
        <v>32</v>
      </c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7" ht="30" x14ac:dyDescent="0.25">
      <c r="A21" s="37">
        <v>1.6393442622950821E-2</v>
      </c>
      <c r="B21" s="36" t="s">
        <v>75</v>
      </c>
      <c r="C21" s="32">
        <v>100</v>
      </c>
      <c r="D21" s="4">
        <v>4.8099999999999996</v>
      </c>
      <c r="E21" s="4">
        <v>4.97</v>
      </c>
      <c r="F21" s="4">
        <v>6.87</v>
      </c>
      <c r="G21" s="4">
        <v>106.34</v>
      </c>
      <c r="H21" s="4"/>
      <c r="I21" s="4">
        <v>0.24</v>
      </c>
      <c r="J21" s="4"/>
      <c r="K21" s="4"/>
      <c r="L21" s="4">
        <v>69.27</v>
      </c>
      <c r="M21" s="4">
        <v>58.32</v>
      </c>
      <c r="N21" s="4">
        <v>42.31</v>
      </c>
      <c r="O21" s="4">
        <v>1.49</v>
      </c>
      <c r="Q21" s="38"/>
    </row>
    <row r="22" spans="1:17" ht="30" x14ac:dyDescent="0.25">
      <c r="A22" s="7" t="s">
        <v>76</v>
      </c>
      <c r="B22" s="26" t="s">
        <v>260</v>
      </c>
      <c r="C22" s="15" t="s">
        <v>261</v>
      </c>
      <c r="D22" s="4">
        <v>4.63</v>
      </c>
      <c r="E22" s="4">
        <v>4.45</v>
      </c>
      <c r="F22" s="4">
        <v>15.1</v>
      </c>
      <c r="G22" s="4">
        <v>126.03</v>
      </c>
      <c r="H22" s="4">
        <v>0.14000000000000001</v>
      </c>
      <c r="I22" s="4">
        <v>24.24</v>
      </c>
      <c r="J22" s="4">
        <v>0.02</v>
      </c>
      <c r="K22" s="4">
        <v>1.48</v>
      </c>
      <c r="L22" s="4">
        <v>60.19</v>
      </c>
      <c r="M22" s="4">
        <v>188.73</v>
      </c>
      <c r="N22" s="4">
        <v>48.29</v>
      </c>
      <c r="O22" s="4">
        <v>2.99</v>
      </c>
    </row>
    <row r="23" spans="1:17" x14ac:dyDescent="0.25">
      <c r="A23" s="38" t="s">
        <v>79</v>
      </c>
      <c r="B23" s="3" t="s">
        <v>77</v>
      </c>
      <c r="C23" s="15" t="s">
        <v>78</v>
      </c>
      <c r="D23" s="4">
        <v>5.56</v>
      </c>
      <c r="E23" s="4">
        <v>5.62</v>
      </c>
      <c r="F23" s="4">
        <v>7.6</v>
      </c>
      <c r="G23" s="4">
        <v>116.03</v>
      </c>
      <c r="H23" s="4">
        <v>0.14000000000000001</v>
      </c>
      <c r="I23" s="4">
        <v>24.24</v>
      </c>
      <c r="J23" s="4">
        <v>0.02</v>
      </c>
      <c r="K23" s="7">
        <v>2.7</v>
      </c>
      <c r="L23" s="4">
        <v>27.6</v>
      </c>
      <c r="M23" s="4">
        <v>69.099999999999994</v>
      </c>
      <c r="N23" s="4">
        <v>11.4</v>
      </c>
      <c r="O23" s="4">
        <v>0.56000000000000005</v>
      </c>
    </row>
    <row r="24" spans="1:17" x14ac:dyDescent="0.25">
      <c r="A24" s="40" t="s">
        <v>81</v>
      </c>
      <c r="B24" s="26" t="s">
        <v>80</v>
      </c>
      <c r="C24" s="15">
        <v>150</v>
      </c>
      <c r="D24" s="4">
        <v>0.63</v>
      </c>
      <c r="E24" s="4">
        <v>4.41</v>
      </c>
      <c r="F24" s="4">
        <v>24.43</v>
      </c>
      <c r="G24" s="4">
        <v>166.03</v>
      </c>
      <c r="H24" s="4">
        <v>0.06</v>
      </c>
      <c r="I24" s="4"/>
      <c r="J24" s="4">
        <v>0.03</v>
      </c>
      <c r="K24" s="4">
        <v>0.67</v>
      </c>
      <c r="L24" s="4">
        <v>11.25</v>
      </c>
      <c r="M24" s="4">
        <v>27.2</v>
      </c>
      <c r="N24" s="4">
        <v>0.95</v>
      </c>
      <c r="O24" s="4">
        <v>0.65</v>
      </c>
    </row>
    <row r="25" spans="1:17" ht="30" x14ac:dyDescent="0.25">
      <c r="A25" s="41" t="s">
        <v>83</v>
      </c>
      <c r="B25" s="39" t="s">
        <v>82</v>
      </c>
      <c r="C25" s="15">
        <v>200</v>
      </c>
      <c r="D25" s="4">
        <v>0.03</v>
      </c>
      <c r="E25" s="4"/>
      <c r="F25" s="4">
        <v>15.3</v>
      </c>
      <c r="G25" s="4">
        <v>69.900000000000006</v>
      </c>
      <c r="H25" s="4"/>
      <c r="I25" s="4">
        <v>0.27</v>
      </c>
      <c r="J25" s="4"/>
      <c r="K25" s="4"/>
      <c r="L25" s="4">
        <v>1.8</v>
      </c>
      <c r="M25" s="4">
        <v>0.9</v>
      </c>
      <c r="N25" s="4"/>
      <c r="O25" s="4">
        <v>7.0000000000000007E-2</v>
      </c>
    </row>
    <row r="26" spans="1:17" x14ac:dyDescent="0.25">
      <c r="A26" s="33"/>
      <c r="B26" s="3" t="s">
        <v>56</v>
      </c>
      <c r="C26" s="15">
        <v>60</v>
      </c>
      <c r="D26" s="4">
        <v>4.08</v>
      </c>
      <c r="E26" s="4">
        <v>0.72</v>
      </c>
      <c r="F26" s="4">
        <v>27.84</v>
      </c>
      <c r="G26" s="4">
        <v>42.8</v>
      </c>
      <c r="H26" s="4">
        <v>0.4</v>
      </c>
      <c r="I26" s="4"/>
      <c r="J26" s="4"/>
      <c r="K26" s="4"/>
      <c r="L26" s="4">
        <v>23.4</v>
      </c>
      <c r="M26" s="4">
        <v>7.47</v>
      </c>
      <c r="N26" s="4">
        <v>9.9</v>
      </c>
      <c r="O26" s="4">
        <v>1.44</v>
      </c>
    </row>
    <row r="27" spans="1:17" x14ac:dyDescent="0.25">
      <c r="A27" s="33"/>
      <c r="B27" s="3" t="s">
        <v>198</v>
      </c>
      <c r="C27" s="15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7" x14ac:dyDescent="0.25">
      <c r="A28" s="33"/>
      <c r="B28" s="21" t="s">
        <v>30</v>
      </c>
      <c r="C28" s="15"/>
      <c r="D28" s="4">
        <f t="shared" ref="D28:O28" si="1">SUM(D20:D27)</f>
        <v>22.900000000000002</v>
      </c>
      <c r="E28" s="4">
        <f t="shared" si="1"/>
        <v>20.569999999999997</v>
      </c>
      <c r="F28" s="4">
        <f t="shared" si="1"/>
        <v>111.94</v>
      </c>
      <c r="G28" s="4">
        <f t="shared" si="1"/>
        <v>696.17999999999984</v>
      </c>
      <c r="H28" s="4">
        <f t="shared" si="1"/>
        <v>1.3399999999999999</v>
      </c>
      <c r="I28" s="4">
        <f t="shared" si="1"/>
        <v>48.99</v>
      </c>
      <c r="J28" s="4">
        <f t="shared" si="1"/>
        <v>7.0000000000000007E-2</v>
      </c>
      <c r="K28" s="4">
        <f t="shared" si="1"/>
        <v>4.8499999999999996</v>
      </c>
      <c r="L28" s="4">
        <f t="shared" si="1"/>
        <v>203.91</v>
      </c>
      <c r="M28" s="4">
        <f t="shared" si="1"/>
        <v>356.09999999999997</v>
      </c>
      <c r="N28" s="4">
        <f t="shared" si="1"/>
        <v>126.85000000000001</v>
      </c>
      <c r="O28" s="4">
        <f t="shared" si="1"/>
        <v>7.5200000000000014</v>
      </c>
    </row>
    <row r="29" spans="1:17" x14ac:dyDescent="0.25">
      <c r="A29" s="33"/>
      <c r="B29" s="12" t="s">
        <v>33</v>
      </c>
      <c r="C29" s="1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7" x14ac:dyDescent="0.25">
      <c r="A30" s="33"/>
      <c r="B30" s="42" t="s">
        <v>84</v>
      </c>
      <c r="C30" s="15" t="s">
        <v>85</v>
      </c>
      <c r="D30" s="4">
        <v>5.36</v>
      </c>
      <c r="E30" s="4">
        <v>5.76</v>
      </c>
      <c r="F30" s="4">
        <v>23</v>
      </c>
      <c r="G30" s="4">
        <v>103.76</v>
      </c>
      <c r="H30" s="4"/>
      <c r="I30" s="4">
        <v>0.2</v>
      </c>
      <c r="J30" s="4">
        <v>0.05</v>
      </c>
      <c r="K30" s="4">
        <v>7.0000000000000007E-2</v>
      </c>
      <c r="L30" s="4">
        <v>82.25</v>
      </c>
      <c r="M30" s="4">
        <v>64.77</v>
      </c>
      <c r="N30" s="4">
        <v>593.27</v>
      </c>
      <c r="O30" s="4">
        <v>0.96</v>
      </c>
    </row>
    <row r="31" spans="1:17" x14ac:dyDescent="0.25">
      <c r="A31" s="33"/>
      <c r="B31" s="3" t="s">
        <v>86</v>
      </c>
      <c r="C31" s="15">
        <v>200</v>
      </c>
      <c r="D31" s="4">
        <v>6</v>
      </c>
      <c r="E31" s="4">
        <v>6</v>
      </c>
      <c r="F31" s="4">
        <v>20.18</v>
      </c>
      <c r="G31" s="4">
        <v>191.88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7" x14ac:dyDescent="0.25">
      <c r="A32" s="33"/>
      <c r="B32" s="21" t="s">
        <v>30</v>
      </c>
      <c r="C32" s="15"/>
      <c r="D32" s="4">
        <f t="shared" ref="D32:O32" si="2">SUM(D29:D31)</f>
        <v>11.36</v>
      </c>
      <c r="E32" s="4">
        <f t="shared" si="2"/>
        <v>11.76</v>
      </c>
      <c r="F32" s="4">
        <f t="shared" si="2"/>
        <v>43.18</v>
      </c>
      <c r="G32" s="4">
        <f t="shared" si="2"/>
        <v>295.64</v>
      </c>
      <c r="H32" s="4">
        <f t="shared" si="2"/>
        <v>0.04</v>
      </c>
      <c r="I32" s="4">
        <f t="shared" si="2"/>
        <v>0.8</v>
      </c>
      <c r="J32" s="4">
        <f t="shared" si="2"/>
        <v>0.13</v>
      </c>
      <c r="K32" s="4">
        <f t="shared" si="2"/>
        <v>0.11000000000000001</v>
      </c>
      <c r="L32" s="4">
        <f t="shared" si="2"/>
        <v>330.49</v>
      </c>
      <c r="M32" s="4">
        <f t="shared" si="2"/>
        <v>248.76999999999998</v>
      </c>
      <c r="N32" s="4">
        <f t="shared" si="2"/>
        <v>621.27</v>
      </c>
      <c r="O32" s="4">
        <f t="shared" si="2"/>
        <v>1.19</v>
      </c>
    </row>
    <row r="33" spans="1:15" x14ac:dyDescent="0.25">
      <c r="A33" s="33"/>
      <c r="B33" s="12" t="s">
        <v>34</v>
      </c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" x14ac:dyDescent="0.25">
      <c r="A34" s="33"/>
      <c r="B34" s="3" t="s">
        <v>87</v>
      </c>
      <c r="C34" s="15">
        <v>100</v>
      </c>
      <c r="D34" s="4">
        <v>1.34</v>
      </c>
      <c r="E34" s="4">
        <v>2</v>
      </c>
      <c r="F34" s="4">
        <v>2.11</v>
      </c>
      <c r="G34" s="4">
        <v>35.03</v>
      </c>
      <c r="H34" s="4">
        <v>0.02</v>
      </c>
      <c r="I34" s="4"/>
      <c r="J34" s="4">
        <v>32.799999999999997</v>
      </c>
      <c r="K34" s="4">
        <v>1.35</v>
      </c>
      <c r="L34" s="4">
        <v>44.84</v>
      </c>
      <c r="M34" s="4">
        <v>28.97</v>
      </c>
      <c r="N34" s="4">
        <v>20.34</v>
      </c>
      <c r="O34" s="4">
        <v>0.91</v>
      </c>
    </row>
    <row r="35" spans="1:15" ht="30" x14ac:dyDescent="0.25">
      <c r="A35" s="33"/>
      <c r="B35" s="3" t="s">
        <v>88</v>
      </c>
      <c r="C35" s="15">
        <v>92</v>
      </c>
      <c r="D35" s="4">
        <v>8.74</v>
      </c>
      <c r="E35" s="4">
        <v>3.97</v>
      </c>
      <c r="F35" s="4">
        <v>4.9800000000000004</v>
      </c>
      <c r="G35" s="4">
        <v>189.81</v>
      </c>
      <c r="H35" s="4">
        <v>0.12</v>
      </c>
      <c r="I35" s="4">
        <v>4.3</v>
      </c>
      <c r="J35" s="4"/>
      <c r="K35" s="4">
        <v>3.24</v>
      </c>
      <c r="L35" s="4">
        <v>86.39</v>
      </c>
      <c r="M35" s="4">
        <v>132.6</v>
      </c>
      <c r="N35" s="4">
        <v>56.62</v>
      </c>
      <c r="O35" s="4">
        <v>1.68</v>
      </c>
    </row>
    <row r="36" spans="1:15" x14ac:dyDescent="0.25">
      <c r="A36" s="33"/>
      <c r="B36" s="3" t="s">
        <v>53</v>
      </c>
      <c r="C36" s="15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1.81</v>
      </c>
    </row>
    <row r="37" spans="1:15" ht="30" x14ac:dyDescent="0.25">
      <c r="A37" s="33"/>
      <c r="B37" s="3" t="s">
        <v>68</v>
      </c>
      <c r="C37" s="15" t="s">
        <v>259</v>
      </c>
      <c r="D37" s="4">
        <v>6.34</v>
      </c>
      <c r="E37" s="4">
        <v>9.2799999999999994</v>
      </c>
      <c r="F37" s="4">
        <v>40.840000000000003</v>
      </c>
      <c r="G37" s="4">
        <v>272.14999999999998</v>
      </c>
      <c r="H37" s="4">
        <v>1.56</v>
      </c>
      <c r="I37" s="4"/>
      <c r="J37" s="4">
        <v>0.05</v>
      </c>
      <c r="K37" s="4">
        <v>0.05</v>
      </c>
      <c r="L37" s="4">
        <v>5.36</v>
      </c>
      <c r="M37" s="7">
        <v>10.14</v>
      </c>
      <c r="N37" s="7">
        <v>36</v>
      </c>
      <c r="O37" s="4">
        <v>3.94</v>
      </c>
    </row>
    <row r="38" spans="1:15" x14ac:dyDescent="0.25">
      <c r="A38" s="33"/>
      <c r="B38" s="3" t="s">
        <v>56</v>
      </c>
      <c r="C38" s="15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7">
        <v>2.4900000000000002</v>
      </c>
      <c r="N38" s="7">
        <v>3.3</v>
      </c>
      <c r="O38" s="4">
        <v>0.48</v>
      </c>
    </row>
    <row r="39" spans="1:15" x14ac:dyDescent="0.25">
      <c r="A39" s="33"/>
      <c r="B39" s="3" t="s">
        <v>70</v>
      </c>
      <c r="C39" s="15">
        <v>200</v>
      </c>
      <c r="D39" s="4">
        <v>2.6</v>
      </c>
      <c r="E39" s="4">
        <v>6.4</v>
      </c>
      <c r="F39" s="4">
        <v>19.38</v>
      </c>
      <c r="G39" s="4">
        <v>153.4</v>
      </c>
      <c r="H39" s="4"/>
      <c r="I39" s="4">
        <v>2</v>
      </c>
      <c r="J39" s="4">
        <v>0.04</v>
      </c>
      <c r="K39" s="4">
        <v>0.02</v>
      </c>
      <c r="L39" s="4">
        <v>88</v>
      </c>
      <c r="M39" s="4">
        <v>182.02</v>
      </c>
      <c r="N39" s="4">
        <v>2.8</v>
      </c>
      <c r="O39" s="4">
        <v>4</v>
      </c>
    </row>
    <row r="40" spans="1:15" x14ac:dyDescent="0.25">
      <c r="A40" s="33"/>
      <c r="B40" s="21" t="s">
        <v>30</v>
      </c>
      <c r="C40" s="15"/>
      <c r="D40" s="4">
        <f t="shared" ref="D40:O40" si="3">SUM(D33:D39)</f>
        <v>25.29</v>
      </c>
      <c r="E40" s="4">
        <f t="shared" si="3"/>
        <v>26.68</v>
      </c>
      <c r="F40" s="4">
        <f t="shared" si="3"/>
        <v>117.43</v>
      </c>
      <c r="G40" s="4">
        <f t="shared" si="3"/>
        <v>733.70999999999992</v>
      </c>
      <c r="H40" s="4">
        <f t="shared" si="3"/>
        <v>3.5100000000000002</v>
      </c>
      <c r="I40" s="4">
        <f t="shared" si="3"/>
        <v>86.3</v>
      </c>
      <c r="J40" s="4">
        <f t="shared" si="3"/>
        <v>32.909999999999997</v>
      </c>
      <c r="K40" s="4">
        <f t="shared" si="3"/>
        <v>4.7199999999999989</v>
      </c>
      <c r="L40" s="4">
        <f t="shared" si="3"/>
        <v>289.89000000000004</v>
      </c>
      <c r="M40" s="4">
        <f t="shared" si="3"/>
        <v>641.82000000000005</v>
      </c>
      <c r="N40" s="4">
        <f t="shared" si="3"/>
        <v>170.01000000000002</v>
      </c>
      <c r="O40" s="4">
        <f t="shared" si="3"/>
        <v>12.82</v>
      </c>
    </row>
    <row r="41" spans="1:15" x14ac:dyDescent="0.25">
      <c r="A41" s="33"/>
      <c r="B41" s="3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33"/>
      <c r="B42" s="21" t="s">
        <v>30</v>
      </c>
      <c r="C42" s="15"/>
      <c r="D42" s="45">
        <f>D14+D19+D28+D32+D40</f>
        <v>80.87</v>
      </c>
      <c r="E42" s="45">
        <f t="shared" ref="E42:O42" si="4">E14+E19+E28+E32+E40</f>
        <v>84.07</v>
      </c>
      <c r="F42" s="45">
        <f t="shared" si="4"/>
        <v>367.15</v>
      </c>
      <c r="G42" s="45">
        <f t="shared" si="4"/>
        <v>2302.7399999999998</v>
      </c>
      <c r="H42" s="45">
        <f t="shared" si="4"/>
        <v>7.9</v>
      </c>
      <c r="I42" s="45">
        <f t="shared" si="4"/>
        <v>137.79</v>
      </c>
      <c r="J42" s="45">
        <f t="shared" si="4"/>
        <v>33.18</v>
      </c>
      <c r="K42" s="45">
        <f t="shared" si="4"/>
        <v>9.759999999999998</v>
      </c>
      <c r="L42" s="45">
        <f t="shared" si="4"/>
        <v>1069.02</v>
      </c>
      <c r="M42" s="45">
        <f t="shared" si="4"/>
        <v>1465.75</v>
      </c>
      <c r="N42" s="45">
        <f t="shared" si="4"/>
        <v>1009.3499999999999</v>
      </c>
      <c r="O42" s="45">
        <f t="shared" si="4"/>
        <v>33.510000000000005</v>
      </c>
    </row>
    <row r="43" spans="1:15" x14ac:dyDescent="0.25">
      <c r="A43" s="33"/>
      <c r="B43" s="3"/>
      <c r="C43" s="1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1"/>
    </row>
    <row r="45" spans="1:15" x14ac:dyDescent="0.25">
      <c r="A45" s="51"/>
    </row>
    <row r="46" spans="1:15" x14ac:dyDescent="0.25">
      <c r="A46" s="34"/>
    </row>
    <row r="47" spans="1:15" x14ac:dyDescent="0.25">
      <c r="A47" s="34"/>
    </row>
    <row r="48" spans="1:15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workbookViewId="0">
      <selection activeCell="Q39" sqref="Q39"/>
    </sheetView>
  </sheetViews>
  <sheetFormatPr defaultRowHeight="15" x14ac:dyDescent="0.25"/>
  <cols>
    <col min="1" max="1" width="8.5703125" customWidth="1"/>
    <col min="2" max="2" width="30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1" width="6.140625" customWidth="1"/>
    <col min="12" max="12" width="7.28515625" customWidth="1"/>
    <col min="13" max="13" width="7.85546875" customWidth="1"/>
    <col min="14" max="15" width="6.7109375" customWidth="1"/>
  </cols>
  <sheetData>
    <row r="1" spans="1:15" x14ac:dyDescent="0.25">
      <c r="A1" s="54" t="s">
        <v>22</v>
      </c>
      <c r="B1" s="54"/>
      <c r="C1" s="54"/>
    </row>
    <row r="2" spans="1:15" x14ac:dyDescent="0.25">
      <c r="A2" t="s">
        <v>0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46.5" customHeight="1" x14ac:dyDescent="0.25">
      <c r="A6" s="55"/>
      <c r="B6" s="55"/>
      <c r="C6" s="55"/>
      <c r="D6" s="8" t="s">
        <v>5</v>
      </c>
      <c r="E6" s="8" t="s">
        <v>6</v>
      </c>
      <c r="F6" s="8" t="s">
        <v>7</v>
      </c>
      <c r="G6" s="55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2" t="s">
        <v>29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98</v>
      </c>
      <c r="B9" s="3" t="s">
        <v>89</v>
      </c>
      <c r="C9" s="14">
        <v>250</v>
      </c>
      <c r="D9" s="3">
        <v>6.3</v>
      </c>
      <c r="E9" s="3">
        <v>8.9</v>
      </c>
      <c r="F9" s="3">
        <v>22.39</v>
      </c>
      <c r="G9" s="3">
        <v>79.650000000000006</v>
      </c>
      <c r="H9" s="3">
        <v>0.17</v>
      </c>
      <c r="I9" s="3">
        <v>2.12</v>
      </c>
      <c r="J9" s="3">
        <v>0.06</v>
      </c>
      <c r="K9" s="3">
        <v>0.05</v>
      </c>
      <c r="L9" s="3">
        <v>306.3</v>
      </c>
      <c r="M9" s="3">
        <v>151.80000000000001</v>
      </c>
      <c r="N9" s="3">
        <v>49.63</v>
      </c>
      <c r="O9" s="3">
        <v>2.98</v>
      </c>
    </row>
    <row r="10" spans="1:15" x14ac:dyDescent="0.25">
      <c r="A10" s="7" t="s">
        <v>99</v>
      </c>
      <c r="B10" s="3" t="s">
        <v>90</v>
      </c>
      <c r="C10" s="15">
        <v>32</v>
      </c>
      <c r="D10" s="4">
        <v>3.04</v>
      </c>
      <c r="E10" s="4">
        <v>1.76</v>
      </c>
      <c r="F10" s="4"/>
      <c r="G10" s="4">
        <v>77.069999999999993</v>
      </c>
      <c r="H10" s="4">
        <v>0.01</v>
      </c>
      <c r="I10" s="4">
        <v>0.11</v>
      </c>
      <c r="J10" s="4">
        <v>0.01</v>
      </c>
      <c r="K10" s="4"/>
      <c r="L10" s="4">
        <v>234.74</v>
      </c>
      <c r="M10" s="4">
        <v>200.2</v>
      </c>
      <c r="N10" s="4">
        <v>4</v>
      </c>
      <c r="O10" s="4">
        <v>0.05</v>
      </c>
    </row>
    <row r="11" spans="1:15" ht="30" x14ac:dyDescent="0.25">
      <c r="A11" s="7">
        <v>27</v>
      </c>
      <c r="B11" s="3" t="s">
        <v>68</v>
      </c>
      <c r="C11" s="15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7"/>
      <c r="B12" s="3" t="s">
        <v>56</v>
      </c>
      <c r="C12" s="15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7" t="s">
        <v>41</v>
      </c>
      <c r="B13" s="3" t="s">
        <v>42</v>
      </c>
      <c r="C13" s="15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7"/>
      <c r="B14" s="21" t="s">
        <v>30</v>
      </c>
      <c r="C14" s="15"/>
      <c r="D14" s="4">
        <f>SUM(D9:D13)</f>
        <v>18.86</v>
      </c>
      <c r="E14" s="4">
        <f t="shared" ref="E14:O14" si="0">SUM(E9:E13)</f>
        <v>21.619999999999997</v>
      </c>
      <c r="F14" s="4">
        <f t="shared" si="0"/>
        <v>74.199999999999989</v>
      </c>
      <c r="G14" s="4">
        <f t="shared" si="0"/>
        <v>536.92999999999995</v>
      </c>
      <c r="H14" s="4">
        <f t="shared" si="0"/>
        <v>3.0700000000000003</v>
      </c>
      <c r="I14" s="4">
        <f t="shared" si="0"/>
        <v>2.88</v>
      </c>
      <c r="J14" s="4">
        <f t="shared" si="0"/>
        <v>0.12</v>
      </c>
      <c r="K14" s="4">
        <f t="shared" si="0"/>
        <v>0.1</v>
      </c>
      <c r="L14" s="4">
        <f t="shared" si="0"/>
        <v>633.09999999999991</v>
      </c>
      <c r="M14" s="4">
        <f t="shared" si="0"/>
        <v>424.45</v>
      </c>
      <c r="N14" s="4">
        <f t="shared" si="0"/>
        <v>102.02999999999999</v>
      </c>
      <c r="O14" s="4">
        <f t="shared" si="0"/>
        <v>7.5299999999999994</v>
      </c>
    </row>
    <row r="15" spans="1:15" x14ac:dyDescent="0.25">
      <c r="A15" s="7"/>
      <c r="B15" s="19" t="s">
        <v>31</v>
      </c>
      <c r="C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7"/>
      <c r="B16" s="3" t="s">
        <v>44</v>
      </c>
      <c r="C16" s="15">
        <v>200</v>
      </c>
      <c r="D16" s="4">
        <v>1</v>
      </c>
      <c r="E16" s="4"/>
      <c r="F16" s="4">
        <v>8.14</v>
      </c>
      <c r="G16" s="4">
        <v>78</v>
      </c>
      <c r="H16" s="4">
        <v>0.02</v>
      </c>
      <c r="I16" s="4">
        <v>4</v>
      </c>
      <c r="J16" s="4"/>
      <c r="K16" s="4"/>
      <c r="L16" s="4">
        <v>16</v>
      </c>
      <c r="M16" s="4">
        <v>16</v>
      </c>
      <c r="N16" s="4">
        <v>10</v>
      </c>
      <c r="O16" s="4">
        <v>0.4</v>
      </c>
    </row>
    <row r="17" spans="1:17" x14ac:dyDescent="0.25">
      <c r="A17" s="7"/>
      <c r="B17" s="3" t="s">
        <v>43</v>
      </c>
      <c r="C17" s="15">
        <v>225</v>
      </c>
      <c r="D17" s="4">
        <v>1.74</v>
      </c>
      <c r="E17" s="4"/>
      <c r="F17" s="4">
        <v>9.15</v>
      </c>
      <c r="G17" s="4">
        <v>85</v>
      </c>
      <c r="H17" s="4">
        <v>0.06</v>
      </c>
      <c r="I17" s="4">
        <v>34.299999999999997</v>
      </c>
      <c r="J17" s="4"/>
      <c r="K17" s="4">
        <v>0.06</v>
      </c>
      <c r="L17" s="4">
        <v>42.24</v>
      </c>
      <c r="M17" s="4">
        <v>29.02</v>
      </c>
      <c r="N17" s="4">
        <v>23.75</v>
      </c>
      <c r="O17" s="4">
        <v>5.8</v>
      </c>
    </row>
    <row r="18" spans="1:17" x14ac:dyDescent="0.25">
      <c r="A18" s="7"/>
      <c r="B18" s="30" t="s">
        <v>74</v>
      </c>
      <c r="C18" s="15">
        <v>30</v>
      </c>
      <c r="D18" s="4">
        <v>1</v>
      </c>
      <c r="E18" s="4">
        <v>2.35</v>
      </c>
      <c r="F18" s="4">
        <v>11.8</v>
      </c>
      <c r="G18" s="4">
        <v>104.7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7" x14ac:dyDescent="0.25">
      <c r="A19" s="7"/>
      <c r="B19" s="19"/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7" x14ac:dyDescent="0.25">
      <c r="A20" s="7"/>
      <c r="B20" s="21" t="s">
        <v>30</v>
      </c>
      <c r="C20" s="15"/>
      <c r="D20" s="4">
        <f t="shared" ref="D20:I20" si="1">SUM(D15:D19)</f>
        <v>3.74</v>
      </c>
      <c r="E20" s="4">
        <f t="shared" si="1"/>
        <v>2.35</v>
      </c>
      <c r="F20" s="4">
        <f t="shared" si="1"/>
        <v>29.09</v>
      </c>
      <c r="G20" s="4">
        <f t="shared" si="1"/>
        <v>267.7</v>
      </c>
      <c r="H20" s="4">
        <f t="shared" si="1"/>
        <v>0.08</v>
      </c>
      <c r="I20" s="4">
        <f t="shared" si="1"/>
        <v>38.299999999999997</v>
      </c>
      <c r="J20" s="4"/>
      <c r="K20" s="4">
        <f>SUM(K15:K19)</f>
        <v>0.06</v>
      </c>
      <c r="L20" s="4">
        <f>SUM(L15:L19)</f>
        <v>59.14</v>
      </c>
      <c r="M20" s="4">
        <f>SUM(M15:M19)</f>
        <v>62.12</v>
      </c>
      <c r="N20" s="4">
        <f>SUM(N15:N19)</f>
        <v>35.85</v>
      </c>
      <c r="O20" s="4">
        <f>SUM(O15:O19)</f>
        <v>6.5</v>
      </c>
    </row>
    <row r="21" spans="1:17" x14ac:dyDescent="0.25">
      <c r="A21" s="7"/>
      <c r="B21" s="3" t="s">
        <v>32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25">
      <c r="A22" s="7" t="s">
        <v>100</v>
      </c>
      <c r="B22" s="3" t="s">
        <v>91</v>
      </c>
      <c r="C22" s="15">
        <v>100</v>
      </c>
      <c r="D22" s="4">
        <v>0.9</v>
      </c>
      <c r="E22" s="4">
        <v>2.99</v>
      </c>
      <c r="F22" s="4">
        <v>3</v>
      </c>
      <c r="G22" s="4">
        <v>54.45</v>
      </c>
      <c r="H22" s="4"/>
      <c r="I22" s="4">
        <v>1.5</v>
      </c>
      <c r="J22" s="4"/>
      <c r="K22" s="4"/>
      <c r="L22" s="4">
        <v>25.4</v>
      </c>
      <c r="M22" s="4">
        <v>198.7</v>
      </c>
      <c r="N22" s="4">
        <v>2.1</v>
      </c>
      <c r="O22" s="4">
        <v>1.24</v>
      </c>
      <c r="P22" s="35"/>
      <c r="Q22" s="43"/>
    </row>
    <row r="23" spans="1:17" ht="30" x14ac:dyDescent="0.25">
      <c r="A23" s="7" t="s">
        <v>101</v>
      </c>
      <c r="B23" s="3" t="s">
        <v>263</v>
      </c>
      <c r="C23" s="15" t="s">
        <v>261</v>
      </c>
      <c r="D23" s="4">
        <v>7.32</v>
      </c>
      <c r="E23" s="4">
        <v>5.37</v>
      </c>
      <c r="F23" s="4">
        <v>17.73</v>
      </c>
      <c r="G23" s="4">
        <v>114.15</v>
      </c>
      <c r="H23" s="4">
        <v>0.14000000000000001</v>
      </c>
      <c r="I23" s="4">
        <v>24.64</v>
      </c>
      <c r="J23" s="4">
        <v>0.04</v>
      </c>
      <c r="K23" s="4">
        <v>5.15</v>
      </c>
      <c r="L23" s="4">
        <v>90.24</v>
      </c>
      <c r="M23" s="4">
        <v>116.28</v>
      </c>
      <c r="N23" s="4">
        <v>202.79</v>
      </c>
      <c r="O23" s="4">
        <v>4.9800000000000004</v>
      </c>
    </row>
    <row r="24" spans="1:17" ht="30" x14ac:dyDescent="0.25">
      <c r="A24" s="7" t="s">
        <v>102</v>
      </c>
      <c r="B24" s="3" t="s">
        <v>284</v>
      </c>
      <c r="C24" s="15" t="s">
        <v>92</v>
      </c>
      <c r="D24" s="4">
        <v>8.06</v>
      </c>
      <c r="E24" s="4">
        <v>9.92</v>
      </c>
      <c r="F24" s="4">
        <v>18.57</v>
      </c>
      <c r="G24" s="4">
        <v>208.94</v>
      </c>
      <c r="H24" s="4">
        <v>0.1</v>
      </c>
      <c r="I24" s="4">
        <v>7.25</v>
      </c>
      <c r="J24" s="4">
        <v>0.02</v>
      </c>
      <c r="K24" s="4">
        <v>4.05</v>
      </c>
      <c r="L24" s="4">
        <v>44.2</v>
      </c>
      <c r="M24" s="4">
        <v>267.95</v>
      </c>
      <c r="N24" s="4">
        <v>251.07</v>
      </c>
      <c r="O24" s="4">
        <v>4.18</v>
      </c>
    </row>
    <row r="25" spans="1:17" x14ac:dyDescent="0.25">
      <c r="A25" s="7" t="s">
        <v>103</v>
      </c>
      <c r="B25" s="3" t="s">
        <v>53</v>
      </c>
      <c r="C25" s="15">
        <v>150</v>
      </c>
      <c r="D25" s="4">
        <v>4.91</v>
      </c>
      <c r="E25" s="4">
        <v>4.79</v>
      </c>
      <c r="F25" s="4">
        <v>40.840000000000003</v>
      </c>
      <c r="G25" s="4">
        <v>69.06</v>
      </c>
      <c r="H25" s="4">
        <v>0.48</v>
      </c>
      <c r="I25" s="4">
        <v>80</v>
      </c>
      <c r="J25" s="4">
        <v>0.02</v>
      </c>
      <c r="K25" s="4">
        <v>0.06</v>
      </c>
      <c r="L25" s="4">
        <v>57.5</v>
      </c>
      <c r="M25" s="4">
        <v>285.60000000000002</v>
      </c>
      <c r="N25" s="4">
        <v>50.95</v>
      </c>
      <c r="O25" s="4">
        <v>1.84</v>
      </c>
    </row>
    <row r="26" spans="1:17" ht="30" x14ac:dyDescent="0.25">
      <c r="A26" s="7" t="s">
        <v>54</v>
      </c>
      <c r="B26" s="3" t="s">
        <v>93</v>
      </c>
      <c r="C26" s="15">
        <v>200</v>
      </c>
      <c r="D26" s="4">
        <v>0.01</v>
      </c>
      <c r="E26" s="4"/>
      <c r="F26" s="4">
        <v>11.81</v>
      </c>
      <c r="G26" s="4">
        <v>58.4</v>
      </c>
      <c r="H26" s="4">
        <v>0.08</v>
      </c>
      <c r="I26" s="4">
        <v>6.86</v>
      </c>
      <c r="J26" s="4"/>
      <c r="K26" s="4">
        <v>0.01</v>
      </c>
      <c r="L26" s="4">
        <v>8.4600000000000009</v>
      </c>
      <c r="M26" s="4">
        <v>5.8</v>
      </c>
      <c r="N26" s="4">
        <v>4.74</v>
      </c>
      <c r="O26" s="4">
        <v>1.19</v>
      </c>
    </row>
    <row r="27" spans="1:17" x14ac:dyDescent="0.25">
      <c r="A27" s="7"/>
      <c r="B27" s="30" t="s">
        <v>56</v>
      </c>
      <c r="C27" s="15">
        <v>60</v>
      </c>
      <c r="D27" s="4">
        <v>4.08</v>
      </c>
      <c r="E27" s="4">
        <v>0.72</v>
      </c>
      <c r="F27" s="4">
        <v>27.84</v>
      </c>
      <c r="G27" s="4">
        <v>42.8</v>
      </c>
      <c r="H27" s="4">
        <v>0.4</v>
      </c>
      <c r="I27" s="4"/>
      <c r="J27" s="4"/>
      <c r="K27" s="4"/>
      <c r="L27" s="4">
        <v>23.4</v>
      </c>
      <c r="M27" s="4">
        <v>7.47</v>
      </c>
      <c r="N27" s="4">
        <v>9.9</v>
      </c>
      <c r="O27" s="4">
        <v>1.44</v>
      </c>
    </row>
    <row r="28" spans="1:17" x14ac:dyDescent="0.25">
      <c r="A28" s="7"/>
      <c r="B28" s="12" t="s">
        <v>198</v>
      </c>
      <c r="C28" s="15">
        <v>40</v>
      </c>
      <c r="D28" s="4">
        <v>3.16</v>
      </c>
      <c r="E28" s="4">
        <v>0.4</v>
      </c>
      <c r="F28" s="4">
        <v>14.8</v>
      </c>
      <c r="G28" s="4">
        <v>69.05</v>
      </c>
      <c r="H28" s="4">
        <v>0.6</v>
      </c>
      <c r="I28" s="4"/>
      <c r="J28" s="4"/>
      <c r="K28" s="4"/>
      <c r="L28" s="4">
        <v>10.4</v>
      </c>
      <c r="M28" s="4">
        <v>4.38</v>
      </c>
      <c r="N28" s="4">
        <v>14</v>
      </c>
      <c r="O28" s="4">
        <v>0.32</v>
      </c>
    </row>
    <row r="29" spans="1:17" x14ac:dyDescent="0.25">
      <c r="A29" s="7"/>
      <c r="B29" s="21" t="s">
        <v>30</v>
      </c>
      <c r="C29" s="15"/>
      <c r="D29" s="4">
        <f t="shared" ref="D29:O29" si="2">SUM(D21:D28)</f>
        <v>28.44</v>
      </c>
      <c r="E29" s="4">
        <f t="shared" si="2"/>
        <v>24.189999999999998</v>
      </c>
      <c r="F29" s="4">
        <f t="shared" si="2"/>
        <v>134.59</v>
      </c>
      <c r="G29" s="4">
        <f t="shared" si="2"/>
        <v>616.84999999999991</v>
      </c>
      <c r="H29" s="4">
        <f t="shared" si="2"/>
        <v>1.7999999999999998</v>
      </c>
      <c r="I29" s="4">
        <f t="shared" si="2"/>
        <v>120.25</v>
      </c>
      <c r="J29" s="4">
        <f t="shared" si="2"/>
        <v>0.08</v>
      </c>
      <c r="K29" s="4">
        <f t="shared" si="2"/>
        <v>9.27</v>
      </c>
      <c r="L29" s="4">
        <f t="shared" si="2"/>
        <v>259.59999999999997</v>
      </c>
      <c r="M29" s="4">
        <f t="shared" si="2"/>
        <v>886.18000000000006</v>
      </c>
      <c r="N29" s="4">
        <f t="shared" si="2"/>
        <v>535.54999999999995</v>
      </c>
      <c r="O29" s="4">
        <f t="shared" si="2"/>
        <v>15.19</v>
      </c>
      <c r="Q29" s="35"/>
    </row>
    <row r="30" spans="1:17" x14ac:dyDescent="0.25">
      <c r="A30" s="7"/>
      <c r="B30" s="3"/>
      <c r="C30" s="15"/>
      <c r="D30" s="4"/>
      <c r="E30" s="4"/>
      <c r="F30" s="4"/>
      <c r="G30" s="4"/>
      <c r="H30" s="4"/>
      <c r="I30" s="4"/>
      <c r="J30" s="4"/>
      <c r="K30" s="7"/>
      <c r="L30" s="4"/>
      <c r="M30" s="4"/>
      <c r="N30" s="4"/>
      <c r="O30" s="4"/>
    </row>
    <row r="31" spans="1:17" x14ac:dyDescent="0.25">
      <c r="A31" s="7"/>
      <c r="B31" s="30" t="s">
        <v>33</v>
      </c>
      <c r="C31" s="1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 ht="30" x14ac:dyDescent="0.25">
      <c r="A32" s="7" t="s">
        <v>104</v>
      </c>
      <c r="B32" s="12" t="s">
        <v>94</v>
      </c>
      <c r="C32" s="15" t="s">
        <v>95</v>
      </c>
      <c r="D32" s="4">
        <v>7.9</v>
      </c>
      <c r="E32" s="4">
        <v>6.27</v>
      </c>
      <c r="F32" s="4">
        <v>36.5</v>
      </c>
      <c r="G32" s="4">
        <v>185.11</v>
      </c>
      <c r="H32" s="4">
        <v>0.42</v>
      </c>
      <c r="I32" s="4">
        <v>1.06</v>
      </c>
      <c r="J32" s="4">
        <v>7.0000000000000007E-2</v>
      </c>
      <c r="K32" s="4">
        <v>0.06</v>
      </c>
      <c r="L32" s="4">
        <v>270.91000000000003</v>
      </c>
      <c r="M32" s="4">
        <v>42.06</v>
      </c>
      <c r="N32" s="4">
        <v>941.28</v>
      </c>
      <c r="O32" s="4">
        <v>3.26</v>
      </c>
      <c r="Q32" s="35"/>
    </row>
    <row r="33" spans="1:17" x14ac:dyDescent="0.25">
      <c r="A33" s="7">
        <v>1203</v>
      </c>
      <c r="B33" s="3" t="s">
        <v>61</v>
      </c>
      <c r="C33" s="15">
        <v>200</v>
      </c>
      <c r="D33" s="4"/>
      <c r="E33" s="4"/>
      <c r="F33" s="4">
        <v>6.38</v>
      </c>
      <c r="G33" s="4">
        <v>27.4</v>
      </c>
      <c r="H33" s="4"/>
      <c r="I33" s="4"/>
      <c r="J33" s="4"/>
      <c r="K33" s="4"/>
      <c r="L33" s="4">
        <v>0.2</v>
      </c>
      <c r="M33" s="4"/>
      <c r="N33" s="4"/>
      <c r="O33" s="4">
        <v>0.09</v>
      </c>
    </row>
    <row r="34" spans="1:17" x14ac:dyDescent="0.25">
      <c r="A34" s="7"/>
      <c r="B34" s="21" t="s">
        <v>30</v>
      </c>
      <c r="C34" s="15"/>
      <c r="D34" s="4">
        <f t="shared" ref="D34:O34" si="3">SUM(D31:D33)</f>
        <v>7.9</v>
      </c>
      <c r="E34" s="4">
        <f t="shared" si="3"/>
        <v>6.27</v>
      </c>
      <c r="F34" s="4">
        <f t="shared" si="3"/>
        <v>42.88</v>
      </c>
      <c r="G34" s="4">
        <f t="shared" si="3"/>
        <v>212.51000000000002</v>
      </c>
      <c r="H34" s="4">
        <f t="shared" si="3"/>
        <v>0.42</v>
      </c>
      <c r="I34" s="4">
        <f t="shared" si="3"/>
        <v>1.06</v>
      </c>
      <c r="J34" s="4">
        <f t="shared" si="3"/>
        <v>7.0000000000000007E-2</v>
      </c>
      <c r="K34" s="4">
        <f t="shared" si="3"/>
        <v>0.06</v>
      </c>
      <c r="L34" s="4">
        <f t="shared" si="3"/>
        <v>271.11</v>
      </c>
      <c r="M34" s="4">
        <f t="shared" si="3"/>
        <v>42.06</v>
      </c>
      <c r="N34" s="4">
        <f t="shared" si="3"/>
        <v>941.28</v>
      </c>
      <c r="O34" s="4">
        <f t="shared" si="3"/>
        <v>3.3499999999999996</v>
      </c>
      <c r="Q34" s="43"/>
    </row>
    <row r="35" spans="1:17" x14ac:dyDescent="0.25">
      <c r="A35" s="7"/>
      <c r="B35" s="3"/>
      <c r="C35" s="1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5"/>
    </row>
    <row r="36" spans="1:17" x14ac:dyDescent="0.25">
      <c r="A36" s="7"/>
      <c r="B36" s="3" t="s">
        <v>34</v>
      </c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x14ac:dyDescent="0.25">
      <c r="A37" s="7"/>
      <c r="B37" s="3" t="s">
        <v>96</v>
      </c>
      <c r="C37" s="15">
        <v>153</v>
      </c>
      <c r="D37" s="4">
        <v>4.26</v>
      </c>
      <c r="E37" s="4"/>
      <c r="F37" s="4">
        <v>1.96</v>
      </c>
      <c r="G37" s="4">
        <v>27.54</v>
      </c>
      <c r="H37" s="4"/>
      <c r="I37" s="4"/>
      <c r="J37" s="4"/>
      <c r="K37" s="4"/>
      <c r="L37" s="4"/>
      <c r="M37" s="4">
        <v>1.81</v>
      </c>
      <c r="N37" s="4">
        <v>30.6</v>
      </c>
      <c r="O37" s="4"/>
    </row>
    <row r="38" spans="1:17" x14ac:dyDescent="0.25">
      <c r="A38" s="7"/>
      <c r="B38" s="3" t="s">
        <v>56</v>
      </c>
      <c r="C38" s="15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4">
        <v>2.4900000000000002</v>
      </c>
      <c r="N38" s="4">
        <v>3.3</v>
      </c>
      <c r="O38" s="4">
        <v>0.48</v>
      </c>
    </row>
    <row r="39" spans="1:17" ht="30" x14ac:dyDescent="0.25">
      <c r="A39" s="7" t="s">
        <v>105</v>
      </c>
      <c r="B39" s="3" t="s">
        <v>264</v>
      </c>
      <c r="C39" s="15">
        <v>114</v>
      </c>
      <c r="D39" s="4">
        <v>8.2200000000000006</v>
      </c>
      <c r="E39" s="4">
        <v>8.3000000000000007</v>
      </c>
      <c r="F39" s="4">
        <v>3.46</v>
      </c>
      <c r="G39" s="4">
        <v>127.19</v>
      </c>
      <c r="H39" s="4">
        <v>7.0000000000000007E-2</v>
      </c>
      <c r="I39" s="4">
        <v>3.8</v>
      </c>
      <c r="J39" s="4">
        <v>0.04</v>
      </c>
      <c r="K39" s="4">
        <v>0.09</v>
      </c>
      <c r="L39" s="4">
        <v>23.31</v>
      </c>
      <c r="M39" s="4">
        <v>230.45</v>
      </c>
      <c r="N39" s="4">
        <v>32.799999999999997</v>
      </c>
      <c r="O39" s="4">
        <v>1.72</v>
      </c>
      <c r="P39" s="43"/>
    </row>
    <row r="40" spans="1:17" x14ac:dyDescent="0.25">
      <c r="A40" s="7" t="s">
        <v>106</v>
      </c>
      <c r="B40" s="30" t="s">
        <v>97</v>
      </c>
      <c r="C40" s="15">
        <v>150</v>
      </c>
      <c r="D40" s="4">
        <v>6.72</v>
      </c>
      <c r="E40" s="4">
        <v>6.81</v>
      </c>
      <c r="F40" s="4">
        <v>24.1</v>
      </c>
      <c r="G40" s="4">
        <v>220.72</v>
      </c>
      <c r="H40" s="4">
        <v>0.25</v>
      </c>
      <c r="I40" s="4"/>
      <c r="J40" s="4"/>
      <c r="K40" s="4"/>
      <c r="L40" s="4">
        <v>38.549999999999997</v>
      </c>
      <c r="M40" s="4">
        <v>157.94999999999999</v>
      </c>
      <c r="N40" s="4">
        <v>52.57</v>
      </c>
      <c r="O40" s="4">
        <v>5.71</v>
      </c>
    </row>
    <row r="41" spans="1:17" ht="30" x14ac:dyDescent="0.25">
      <c r="A41" s="7">
        <v>27</v>
      </c>
      <c r="B41" s="3" t="s">
        <v>68</v>
      </c>
      <c r="C41" s="15" t="s">
        <v>259</v>
      </c>
      <c r="D41" s="4">
        <v>6.34</v>
      </c>
      <c r="E41" s="4">
        <v>9.2799999999999994</v>
      </c>
      <c r="F41" s="4">
        <v>40.729999999999997</v>
      </c>
      <c r="G41" s="4">
        <v>272.14999999999998</v>
      </c>
      <c r="H41" s="4">
        <v>1.56</v>
      </c>
      <c r="I41" s="4"/>
      <c r="J41" s="4">
        <v>0.05</v>
      </c>
      <c r="K41" s="4">
        <v>0.05</v>
      </c>
      <c r="L41" s="4">
        <v>5.36</v>
      </c>
      <c r="M41" s="4">
        <v>10.46</v>
      </c>
      <c r="N41" s="4">
        <v>36</v>
      </c>
      <c r="O41" s="4">
        <v>3.94</v>
      </c>
      <c r="Q41" s="44"/>
    </row>
    <row r="42" spans="1:17" x14ac:dyDescent="0.25">
      <c r="A42" s="7" t="s">
        <v>69</v>
      </c>
      <c r="B42" s="30" t="s">
        <v>70</v>
      </c>
      <c r="C42" s="15">
        <v>200</v>
      </c>
      <c r="D42" s="4">
        <v>2.6</v>
      </c>
      <c r="E42" s="4">
        <v>6.4</v>
      </c>
      <c r="F42" s="4">
        <v>19.38</v>
      </c>
      <c r="G42" s="4">
        <v>153.4</v>
      </c>
      <c r="H42" s="4"/>
      <c r="I42" s="4">
        <v>2</v>
      </c>
      <c r="J42" s="4">
        <v>0.04</v>
      </c>
      <c r="K42" s="4">
        <v>0.02</v>
      </c>
      <c r="L42" s="4">
        <v>88</v>
      </c>
      <c r="M42" s="4">
        <v>182</v>
      </c>
      <c r="N42" s="4">
        <v>2.8</v>
      </c>
      <c r="O42" s="4">
        <v>4</v>
      </c>
    </row>
    <row r="43" spans="1:17" x14ac:dyDescent="0.25">
      <c r="A43" s="7"/>
      <c r="B43" s="21" t="s">
        <v>30</v>
      </c>
      <c r="C43" s="15"/>
      <c r="D43" s="4">
        <f>SUM(D36:D42)</f>
        <v>29.5</v>
      </c>
      <c r="E43" s="4">
        <f>SUM(E36:E42)</f>
        <v>31.03</v>
      </c>
      <c r="F43" s="4">
        <f>SUM(F36:F42)</f>
        <v>98.91</v>
      </c>
      <c r="G43" s="4">
        <f>SUM(G36:G42)</f>
        <v>815.26</v>
      </c>
      <c r="H43" s="4">
        <f>SUM(H36:H42)</f>
        <v>3.21</v>
      </c>
      <c r="I43" s="4">
        <f>SUM(I39:I42)</f>
        <v>5.8</v>
      </c>
      <c r="J43" s="4">
        <f>SUM(J39:J42)</f>
        <v>0.13</v>
      </c>
      <c r="K43" s="4">
        <f>SUM(K36:K42)</f>
        <v>0.16</v>
      </c>
      <c r="L43" s="4">
        <f>SUM(L36:L42)</f>
        <v>163.01999999999998</v>
      </c>
      <c r="M43" s="4">
        <f>SUM(M36:M42)</f>
        <v>585.16</v>
      </c>
      <c r="N43" s="4">
        <f>SUM(N36:N42)</f>
        <v>158.07</v>
      </c>
      <c r="O43" s="4">
        <f>SUM(O36:O42)</f>
        <v>15.85</v>
      </c>
    </row>
    <row r="45" spans="1:17" x14ac:dyDescent="0.25">
      <c r="B45" s="43" t="s">
        <v>30</v>
      </c>
      <c r="D45">
        <f>D14+D20+D29+D34+D43</f>
        <v>88.44</v>
      </c>
      <c r="E45">
        <f t="shared" ref="E45:O45" si="4">E14+E20+E29+E34+E43</f>
        <v>85.46</v>
      </c>
      <c r="F45">
        <f t="shared" si="4"/>
        <v>379.66999999999996</v>
      </c>
      <c r="G45">
        <f t="shared" si="4"/>
        <v>2449.25</v>
      </c>
      <c r="H45">
        <f t="shared" si="4"/>
        <v>8.58</v>
      </c>
      <c r="I45">
        <f t="shared" si="4"/>
        <v>168.29000000000002</v>
      </c>
      <c r="J45">
        <f t="shared" si="4"/>
        <v>0.4</v>
      </c>
      <c r="K45">
        <f t="shared" si="4"/>
        <v>9.65</v>
      </c>
      <c r="L45">
        <f t="shared" si="4"/>
        <v>1385.9699999999998</v>
      </c>
      <c r="M45">
        <f t="shared" si="4"/>
        <v>1999.9699999999998</v>
      </c>
      <c r="N45">
        <f t="shared" si="4"/>
        <v>1772.78</v>
      </c>
      <c r="O45">
        <f t="shared" si="4"/>
        <v>48.42</v>
      </c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workbookViewId="0">
      <selection activeCell="E26" sqref="E26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8.14062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54" t="s">
        <v>21</v>
      </c>
      <c r="B1" s="54"/>
      <c r="C1" s="54"/>
    </row>
    <row r="2" spans="1:17" x14ac:dyDescent="0.25">
      <c r="A2" t="s">
        <v>0</v>
      </c>
    </row>
    <row r="3" spans="1:17" x14ac:dyDescent="0.25">
      <c r="A3" t="s">
        <v>35</v>
      </c>
    </row>
    <row r="4" spans="1:17" x14ac:dyDescent="0.25">
      <c r="A4" t="s">
        <v>1</v>
      </c>
      <c r="B4" t="s">
        <v>272</v>
      </c>
    </row>
    <row r="5" spans="1:17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7" ht="65.25" customHeight="1" x14ac:dyDescent="0.25">
      <c r="A6" s="55"/>
      <c r="B6" s="55"/>
      <c r="C6" s="55"/>
      <c r="D6" s="8" t="s">
        <v>5</v>
      </c>
      <c r="E6" s="8" t="s">
        <v>6</v>
      </c>
      <c r="F6" s="8" t="s">
        <v>7</v>
      </c>
      <c r="G6" s="55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14</v>
      </c>
      <c r="Q6" s="44"/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" t="s">
        <v>107</v>
      </c>
      <c r="B9" s="3" t="s">
        <v>108</v>
      </c>
      <c r="C9" s="2">
        <v>200</v>
      </c>
      <c r="D9" s="3">
        <v>5.01</v>
      </c>
      <c r="E9" s="3">
        <v>6.3</v>
      </c>
      <c r="F9" s="3">
        <v>11.2</v>
      </c>
      <c r="G9" s="3">
        <v>95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211.1</v>
      </c>
      <c r="M9" s="3">
        <v>172.5</v>
      </c>
      <c r="N9" s="3">
        <v>29.05</v>
      </c>
      <c r="O9" s="3">
        <v>1.54</v>
      </c>
    </row>
    <row r="10" spans="1:17" x14ac:dyDescent="0.25">
      <c r="A10" s="4" t="s">
        <v>109</v>
      </c>
      <c r="B10" s="4" t="s">
        <v>110</v>
      </c>
      <c r="C10" s="7">
        <v>45</v>
      </c>
      <c r="D10" s="4">
        <v>7.98</v>
      </c>
      <c r="E10" s="4">
        <v>6.65</v>
      </c>
      <c r="F10" s="4"/>
      <c r="G10" s="4">
        <v>70.64</v>
      </c>
      <c r="H10" s="4">
        <v>0.12</v>
      </c>
      <c r="I10" s="4"/>
      <c r="J10" s="4"/>
      <c r="K10" s="4"/>
      <c r="L10" s="4">
        <v>4.88</v>
      </c>
      <c r="M10" s="4">
        <v>11.02</v>
      </c>
      <c r="N10" s="4">
        <v>13.17</v>
      </c>
      <c r="O10" s="4"/>
    </row>
    <row r="11" spans="1:17" x14ac:dyDescent="0.25">
      <c r="A11" s="4">
        <v>27</v>
      </c>
      <c r="B11" s="4" t="s">
        <v>40</v>
      </c>
      <c r="C11" s="7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  <c r="Q11" s="43"/>
    </row>
    <row r="12" spans="1:17" x14ac:dyDescent="0.25">
      <c r="A12" s="4"/>
      <c r="B12" s="4" t="s">
        <v>56</v>
      </c>
      <c r="C12" s="7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  <c r="Q12" s="43"/>
    </row>
    <row r="13" spans="1:17" x14ac:dyDescent="0.25">
      <c r="A13" s="4" t="s">
        <v>41</v>
      </c>
      <c r="B13" s="4" t="s">
        <v>42</v>
      </c>
      <c r="C13" s="7">
        <v>200</v>
      </c>
      <c r="D13" s="7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7" x14ac:dyDescent="0.25">
      <c r="A14" s="4"/>
      <c r="B14" s="20" t="s">
        <v>30</v>
      </c>
      <c r="C14" s="4"/>
      <c r="D14" s="4">
        <f t="shared" ref="D14:O14" si="0">SUM(D8:D13)</f>
        <v>22.509999999999998</v>
      </c>
      <c r="E14" s="4">
        <f t="shared" si="0"/>
        <v>23.909999999999997</v>
      </c>
      <c r="F14" s="4">
        <f t="shared" si="0"/>
        <v>63.009999999999991</v>
      </c>
      <c r="G14" s="4">
        <f t="shared" si="0"/>
        <v>545.84999999999991</v>
      </c>
      <c r="H14" s="4">
        <f t="shared" si="0"/>
        <v>3.08</v>
      </c>
      <c r="I14" s="4">
        <f t="shared" si="0"/>
        <v>2.35</v>
      </c>
      <c r="J14" s="4">
        <f t="shared" si="0"/>
        <v>0.1</v>
      </c>
      <c r="K14" s="4">
        <f t="shared" si="0"/>
        <v>0.08</v>
      </c>
      <c r="L14" s="4">
        <f t="shared" si="0"/>
        <v>308.04000000000002</v>
      </c>
      <c r="M14" s="4">
        <f t="shared" si="0"/>
        <v>255.97000000000003</v>
      </c>
      <c r="N14" s="4">
        <f t="shared" si="0"/>
        <v>90.61999999999999</v>
      </c>
      <c r="O14" s="4">
        <f t="shared" si="0"/>
        <v>6.0400000000000009</v>
      </c>
      <c r="Q14" s="43"/>
    </row>
    <row r="15" spans="1:17" x14ac:dyDescent="0.25">
      <c r="A15" s="4"/>
      <c r="B15" s="22" t="s">
        <v>111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x14ac:dyDescent="0.25">
      <c r="A16" s="4"/>
      <c r="B16" s="4" t="s">
        <v>44</v>
      </c>
      <c r="C16" s="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10</v>
      </c>
      <c r="N16" s="4">
        <v>18</v>
      </c>
      <c r="O16" s="4">
        <v>0.4</v>
      </c>
    </row>
    <row r="17" spans="1:16" x14ac:dyDescent="0.25">
      <c r="A17" s="4"/>
      <c r="B17" s="4" t="s">
        <v>43</v>
      </c>
      <c r="C17" s="4">
        <v>250</v>
      </c>
      <c r="D17" s="4">
        <v>0.09</v>
      </c>
      <c r="E17" s="4"/>
      <c r="F17" s="4">
        <v>3.8</v>
      </c>
      <c r="G17" s="4">
        <v>86</v>
      </c>
      <c r="H17" s="4">
        <v>0.02</v>
      </c>
      <c r="I17" s="4">
        <v>41.1</v>
      </c>
      <c r="J17" s="4"/>
      <c r="K17" s="4">
        <v>0.08</v>
      </c>
      <c r="L17" s="4">
        <v>50.66</v>
      </c>
      <c r="M17" s="4">
        <v>28.5</v>
      </c>
      <c r="N17" s="4">
        <v>34.83</v>
      </c>
      <c r="O17" s="4">
        <v>6.96</v>
      </c>
    </row>
    <row r="18" spans="1:16" x14ac:dyDescent="0.25">
      <c r="A18" s="4"/>
      <c r="B18" s="4" t="s">
        <v>74</v>
      </c>
      <c r="C18" s="4">
        <v>30</v>
      </c>
      <c r="D18" s="4">
        <v>1</v>
      </c>
      <c r="E18" s="4">
        <v>12.86</v>
      </c>
      <c r="F18" s="4">
        <v>11.8</v>
      </c>
      <c r="G18" s="4">
        <v>54.7</v>
      </c>
      <c r="H18" s="4"/>
      <c r="I18" s="4"/>
      <c r="J18" s="4"/>
      <c r="K18" s="4"/>
      <c r="L18" s="4">
        <v>0.9</v>
      </c>
      <c r="M18" s="4">
        <v>21</v>
      </c>
      <c r="N18" s="4">
        <v>121</v>
      </c>
      <c r="O18" s="4">
        <v>0.3</v>
      </c>
    </row>
    <row r="19" spans="1:16" x14ac:dyDescent="0.25">
      <c r="A19" s="4"/>
      <c r="B19" s="20" t="s">
        <v>30</v>
      </c>
      <c r="C19" s="22"/>
      <c r="D19" s="22">
        <f>SUM(D15:D18)</f>
        <v>2.09</v>
      </c>
      <c r="E19" s="22">
        <f>SUM(E16:E18)</f>
        <v>12.86</v>
      </c>
      <c r="F19" s="22">
        <f>SUM(F15:F18)</f>
        <v>27.740000000000002</v>
      </c>
      <c r="G19" s="22">
        <f>SUM(G15:G18)</f>
        <v>234.7</v>
      </c>
      <c r="H19" s="22">
        <f>SUM(H15:H18)</f>
        <v>0.04</v>
      </c>
      <c r="I19" s="22">
        <f>SUM(I15:I18)</f>
        <v>45.1</v>
      </c>
      <c r="J19" s="22"/>
      <c r="K19" s="22">
        <f>SUM(K15:K18)</f>
        <v>0.08</v>
      </c>
      <c r="L19" s="22">
        <f>SUM(L15:L18)</f>
        <v>53.16</v>
      </c>
      <c r="M19" s="22">
        <f>SUM(M15:M18)</f>
        <v>59.5</v>
      </c>
      <c r="N19" s="22">
        <f>SUM(N15:N18)</f>
        <v>173.82999999999998</v>
      </c>
      <c r="O19" s="22">
        <f>SUM(O15:O18)</f>
        <v>7.66</v>
      </c>
    </row>
    <row r="20" spans="1:16" x14ac:dyDescent="0.25">
      <c r="A20" s="4"/>
      <c r="B20" s="22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ht="30" x14ac:dyDescent="0.25">
      <c r="A21" s="4">
        <v>139</v>
      </c>
      <c r="B21" s="3" t="s">
        <v>112</v>
      </c>
      <c r="C21" s="4">
        <v>100</v>
      </c>
      <c r="D21" s="4">
        <v>1.55</v>
      </c>
      <c r="E21" s="4">
        <v>3.09</v>
      </c>
      <c r="F21" s="4">
        <v>12.08</v>
      </c>
      <c r="G21" s="4">
        <v>93.8</v>
      </c>
      <c r="H21" s="4">
        <v>0.05</v>
      </c>
      <c r="I21" s="4">
        <v>17.059999999999999</v>
      </c>
      <c r="J21" s="4"/>
      <c r="K21" s="4">
        <v>96.3</v>
      </c>
      <c r="L21" s="4">
        <v>6.18</v>
      </c>
      <c r="M21" s="4">
        <v>59.79</v>
      </c>
      <c r="N21" s="4">
        <v>48.69</v>
      </c>
      <c r="O21" s="4">
        <v>1.31</v>
      </c>
    </row>
    <row r="22" spans="1:16" x14ac:dyDescent="0.25">
      <c r="A22" s="4" t="s">
        <v>113</v>
      </c>
      <c r="B22" s="4" t="s">
        <v>265</v>
      </c>
      <c r="C22" s="4" t="s">
        <v>266</v>
      </c>
      <c r="D22" s="4">
        <v>7.48</v>
      </c>
      <c r="E22" s="4">
        <v>5.38</v>
      </c>
      <c r="F22" s="4">
        <v>25.74</v>
      </c>
      <c r="G22" s="4">
        <v>185.73</v>
      </c>
      <c r="H22" s="4">
        <v>0.18</v>
      </c>
      <c r="I22" s="4">
        <v>22.94</v>
      </c>
      <c r="J22" s="4">
        <v>0.89</v>
      </c>
      <c r="K22" s="4">
        <v>1.39</v>
      </c>
      <c r="L22" s="4">
        <v>53.13</v>
      </c>
      <c r="M22" s="4">
        <v>174.02</v>
      </c>
      <c r="N22" s="4">
        <v>45.69</v>
      </c>
      <c r="O22" s="4">
        <v>3.78</v>
      </c>
    </row>
    <row r="23" spans="1:16" x14ac:dyDescent="0.25">
      <c r="A23" s="4" t="s">
        <v>114</v>
      </c>
      <c r="B23" s="4" t="s">
        <v>115</v>
      </c>
      <c r="C23" s="20">
        <v>113</v>
      </c>
      <c r="D23" s="4">
        <v>8.41</v>
      </c>
      <c r="E23" s="4">
        <v>5.92</v>
      </c>
      <c r="F23" s="4">
        <v>5.5</v>
      </c>
      <c r="G23" s="4">
        <v>157.54</v>
      </c>
      <c r="H23" s="4">
        <v>0.23</v>
      </c>
      <c r="I23" s="4">
        <v>27.22</v>
      </c>
      <c r="J23" s="4">
        <v>2.78</v>
      </c>
      <c r="K23" s="4">
        <v>2.09</v>
      </c>
      <c r="L23" s="4">
        <v>23.16</v>
      </c>
      <c r="M23" s="4">
        <v>300.64</v>
      </c>
      <c r="N23" s="4">
        <v>21.78</v>
      </c>
      <c r="O23" s="4">
        <v>7.37</v>
      </c>
    </row>
    <row r="24" spans="1:16" x14ac:dyDescent="0.25">
      <c r="A24" s="4" t="s">
        <v>116</v>
      </c>
      <c r="B24" s="4" t="s">
        <v>80</v>
      </c>
      <c r="C24" s="4">
        <v>150</v>
      </c>
      <c r="D24" s="4">
        <v>0.53</v>
      </c>
      <c r="E24" s="4">
        <v>4.03</v>
      </c>
      <c r="F24" s="4">
        <v>20.94</v>
      </c>
      <c r="G24" s="4">
        <v>167.78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31.45</v>
      </c>
      <c r="N24" s="4">
        <v>6.35</v>
      </c>
      <c r="O24" s="4">
        <v>1.43</v>
      </c>
    </row>
    <row r="25" spans="1:16" x14ac:dyDescent="0.25">
      <c r="A25" s="4"/>
      <c r="B25" s="4" t="s">
        <v>117</v>
      </c>
      <c r="C25" s="4">
        <v>200</v>
      </c>
      <c r="D25" s="4">
        <v>2</v>
      </c>
      <c r="E25" s="4"/>
      <c r="F25" s="4">
        <v>20.67</v>
      </c>
      <c r="G25" s="4">
        <v>79.099999999999994</v>
      </c>
      <c r="H25" s="4"/>
      <c r="I25" s="4">
        <v>6.5</v>
      </c>
      <c r="J25" s="4"/>
      <c r="K25" s="4"/>
      <c r="L25" s="4">
        <v>8.3000000000000007</v>
      </c>
      <c r="M25" s="4">
        <v>40.15</v>
      </c>
      <c r="N25" s="4">
        <v>7.95</v>
      </c>
      <c r="O25" s="4">
        <v>1.1299999999999999</v>
      </c>
    </row>
    <row r="26" spans="1:16" x14ac:dyDescent="0.25">
      <c r="A26" s="4"/>
      <c r="B26" s="4" t="s">
        <v>267</v>
      </c>
      <c r="C26" s="4">
        <v>40</v>
      </c>
      <c r="D26" s="4">
        <v>3.16</v>
      </c>
      <c r="E26" s="4">
        <v>0.4</v>
      </c>
      <c r="F26" s="4">
        <v>14.8</v>
      </c>
      <c r="G26" s="4">
        <v>69.05</v>
      </c>
      <c r="H26" s="4">
        <v>0.6</v>
      </c>
      <c r="I26" s="4"/>
      <c r="J26" s="4"/>
      <c r="K26" s="4"/>
      <c r="L26" s="4">
        <v>10.4</v>
      </c>
      <c r="M26" s="4">
        <v>4.38</v>
      </c>
      <c r="N26" s="4">
        <v>14</v>
      </c>
      <c r="O26" s="4">
        <v>0.32</v>
      </c>
    </row>
    <row r="27" spans="1:16" x14ac:dyDescent="0.25">
      <c r="A27" s="4"/>
      <c r="B27" s="4" t="s">
        <v>56</v>
      </c>
      <c r="C27" s="4">
        <v>60</v>
      </c>
      <c r="D27" s="4">
        <v>2.82</v>
      </c>
      <c r="E27" s="4">
        <v>0.42</v>
      </c>
      <c r="F27" s="4">
        <v>21.3</v>
      </c>
      <c r="G27" s="4">
        <v>102.68</v>
      </c>
      <c r="H27" s="4">
        <v>0.06</v>
      </c>
      <c r="I27" s="4"/>
      <c r="J27" s="4"/>
      <c r="K27" s="4"/>
      <c r="L27" s="4">
        <v>108.85</v>
      </c>
      <c r="M27" s="4">
        <v>69.3</v>
      </c>
      <c r="N27" s="4">
        <v>11.4</v>
      </c>
      <c r="O27" s="4">
        <v>0.68</v>
      </c>
    </row>
    <row r="28" spans="1:16" x14ac:dyDescent="0.25">
      <c r="A28" s="4"/>
      <c r="B28" s="20" t="s">
        <v>30</v>
      </c>
      <c r="C28" s="4"/>
      <c r="D28" s="4">
        <f t="shared" ref="D28:J28" si="1">SUM(D20:D27)</f>
        <v>25.950000000000003</v>
      </c>
      <c r="E28" s="4">
        <f t="shared" si="1"/>
        <v>19.239999999999998</v>
      </c>
      <c r="F28" s="4">
        <f t="shared" si="1"/>
        <v>121.03</v>
      </c>
      <c r="G28" s="4">
        <f t="shared" si="1"/>
        <v>855.67999999999984</v>
      </c>
      <c r="H28" s="4">
        <f t="shared" si="1"/>
        <v>1.19</v>
      </c>
      <c r="I28" s="4">
        <f t="shared" si="1"/>
        <v>73.72</v>
      </c>
      <c r="J28" s="4">
        <f t="shared" si="1"/>
        <v>3.69</v>
      </c>
      <c r="K28" s="4">
        <f>SUM(K21:K27)</f>
        <v>99.8</v>
      </c>
      <c r="L28" s="4">
        <f>SUM(L21:L27)</f>
        <v>219.32</v>
      </c>
      <c r="M28" s="4">
        <f>SUM(M20:M27)</f>
        <v>679.73</v>
      </c>
      <c r="N28" s="4">
        <f>SUM(N20:N27)</f>
        <v>155.85999999999999</v>
      </c>
      <c r="O28" s="4">
        <f>SUM(O20:O27)</f>
        <v>16.02</v>
      </c>
    </row>
    <row r="29" spans="1:16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/>
    </row>
    <row r="30" spans="1:16" x14ac:dyDescent="0.25">
      <c r="A30" s="4" t="s">
        <v>118</v>
      </c>
      <c r="B30" s="4" t="s">
        <v>119</v>
      </c>
      <c r="C30" s="4">
        <v>65</v>
      </c>
      <c r="D30" s="4">
        <v>2.92</v>
      </c>
      <c r="E30" s="4">
        <v>3.31</v>
      </c>
      <c r="F30" s="4">
        <v>4.74</v>
      </c>
      <c r="G30" s="4">
        <v>86.17</v>
      </c>
      <c r="H30" s="4"/>
      <c r="I30" s="4">
        <v>0.44</v>
      </c>
      <c r="J30" s="4">
        <v>0.04</v>
      </c>
      <c r="K30" s="4">
        <v>0.02</v>
      </c>
      <c r="L30" s="4">
        <v>30.84</v>
      </c>
      <c r="M30" s="4">
        <v>30.33</v>
      </c>
      <c r="N30" s="4">
        <v>290.97000000000003</v>
      </c>
      <c r="O30" s="4">
        <v>1.65</v>
      </c>
    </row>
    <row r="31" spans="1:16" x14ac:dyDescent="0.25">
      <c r="A31" s="4" t="s">
        <v>120</v>
      </c>
      <c r="B31" s="4" t="s">
        <v>121</v>
      </c>
      <c r="C31" s="4">
        <v>200</v>
      </c>
      <c r="D31" s="4">
        <v>5.74</v>
      </c>
      <c r="E31" s="4">
        <v>6.56</v>
      </c>
      <c r="F31" s="4">
        <v>5.39</v>
      </c>
      <c r="G31" s="4">
        <v>92.1</v>
      </c>
      <c r="H31" s="4">
        <v>0.04</v>
      </c>
      <c r="I31" s="4">
        <v>1.42</v>
      </c>
      <c r="J31" s="4">
        <v>0.02</v>
      </c>
      <c r="K31" s="4">
        <v>0.01</v>
      </c>
      <c r="L31" s="4">
        <v>24.6</v>
      </c>
      <c r="M31" s="4">
        <v>164.69</v>
      </c>
      <c r="N31" s="4">
        <v>28.7</v>
      </c>
      <c r="O31" s="4">
        <v>0.19</v>
      </c>
    </row>
    <row r="32" spans="1:16" x14ac:dyDescent="0.25">
      <c r="A32" s="4"/>
      <c r="B32" s="20" t="s">
        <v>30</v>
      </c>
      <c r="C32" s="4"/>
      <c r="D32" s="4">
        <f t="shared" ref="D32:O32" si="2">SUM(D29:D31)</f>
        <v>8.66</v>
      </c>
      <c r="E32" s="4">
        <f t="shared" si="2"/>
        <v>9.8699999999999992</v>
      </c>
      <c r="F32" s="4">
        <f t="shared" si="2"/>
        <v>10.129999999999999</v>
      </c>
      <c r="G32" s="4">
        <f t="shared" si="2"/>
        <v>178.26999999999998</v>
      </c>
      <c r="H32" s="4">
        <f t="shared" si="2"/>
        <v>0.04</v>
      </c>
      <c r="I32" s="4">
        <f t="shared" si="2"/>
        <v>1.8599999999999999</v>
      </c>
      <c r="J32" s="4">
        <f t="shared" si="2"/>
        <v>0.06</v>
      </c>
      <c r="K32" s="4">
        <f t="shared" si="2"/>
        <v>0.03</v>
      </c>
      <c r="L32" s="4">
        <f t="shared" si="2"/>
        <v>55.44</v>
      </c>
      <c r="M32" s="4">
        <f t="shared" si="2"/>
        <v>195.01999999999998</v>
      </c>
      <c r="N32" s="4">
        <f t="shared" si="2"/>
        <v>319.67</v>
      </c>
      <c r="O32" s="4">
        <f t="shared" si="2"/>
        <v>1.8399999999999999</v>
      </c>
    </row>
    <row r="33" spans="1:15" x14ac:dyDescent="0.25">
      <c r="A33" s="4"/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>
        <v>9</v>
      </c>
      <c r="B34" s="4" t="s">
        <v>122</v>
      </c>
      <c r="C34" s="4">
        <v>100</v>
      </c>
      <c r="D34" s="4">
        <v>2.12</v>
      </c>
      <c r="E34" s="4">
        <v>1.93</v>
      </c>
      <c r="F34" s="4">
        <v>7.4</v>
      </c>
      <c r="G34" s="4">
        <v>80.47</v>
      </c>
      <c r="H34" s="4">
        <v>0.03</v>
      </c>
      <c r="I34" s="4">
        <v>16.190000000000001</v>
      </c>
      <c r="J34" s="4">
        <v>0.05</v>
      </c>
      <c r="K34" s="4">
        <v>0.14000000000000001</v>
      </c>
      <c r="L34" s="4">
        <v>14.64</v>
      </c>
      <c r="M34" s="4">
        <v>18.420000000000002</v>
      </c>
      <c r="N34" s="4">
        <v>87.04</v>
      </c>
      <c r="O34" s="4">
        <v>0.61</v>
      </c>
    </row>
    <row r="35" spans="1:15" x14ac:dyDescent="0.25">
      <c r="A35" s="4" t="s">
        <v>123</v>
      </c>
      <c r="B35" s="4" t="s">
        <v>285</v>
      </c>
      <c r="C35" s="46">
        <v>3.3898305084745763E-2</v>
      </c>
      <c r="D35" s="4">
        <v>10.55</v>
      </c>
      <c r="E35" s="4">
        <v>3.1</v>
      </c>
      <c r="F35" s="4">
        <v>20.03</v>
      </c>
      <c r="G35" s="4">
        <v>150.6</v>
      </c>
      <c r="H35" s="4">
        <v>0.33</v>
      </c>
      <c r="I35" s="4">
        <v>1.5</v>
      </c>
      <c r="J35" s="4">
        <v>0.02</v>
      </c>
      <c r="K35" s="4"/>
      <c r="L35" s="4">
        <v>77.95</v>
      </c>
      <c r="M35" s="4">
        <v>79.400000000000006</v>
      </c>
      <c r="N35" s="4">
        <v>431.17</v>
      </c>
      <c r="O35" s="4">
        <v>8.58</v>
      </c>
    </row>
    <row r="36" spans="1:15" x14ac:dyDescent="0.25">
      <c r="A36" s="4" t="s">
        <v>52</v>
      </c>
      <c r="B36" s="4" t="s">
        <v>53</v>
      </c>
      <c r="C36" s="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1.84</v>
      </c>
    </row>
    <row r="37" spans="1:15" x14ac:dyDescent="0.25">
      <c r="A37" s="20">
        <v>27</v>
      </c>
      <c r="B37" s="4" t="s">
        <v>40</v>
      </c>
      <c r="C37" s="20" t="s">
        <v>291</v>
      </c>
      <c r="D37" s="4">
        <v>5.15</v>
      </c>
      <c r="E37" s="4">
        <v>5.22</v>
      </c>
      <c r="F37" s="4">
        <v>28.06</v>
      </c>
      <c r="G37" s="4">
        <v>119.22</v>
      </c>
      <c r="H37" s="4">
        <v>0.86</v>
      </c>
      <c r="I37" s="4"/>
      <c r="J37" s="4"/>
      <c r="K37" s="4"/>
      <c r="L37" s="4">
        <v>16.899999999999999</v>
      </c>
      <c r="M37" s="4">
        <v>7.12</v>
      </c>
      <c r="N37" s="4">
        <v>2.27</v>
      </c>
      <c r="O37" s="4">
        <v>0.52</v>
      </c>
    </row>
    <row r="38" spans="1:15" x14ac:dyDescent="0.25">
      <c r="A38" s="22">
        <v>1203</v>
      </c>
      <c r="B38" s="4" t="s">
        <v>61</v>
      </c>
      <c r="C38" s="4">
        <v>200</v>
      </c>
      <c r="D38" s="4"/>
      <c r="E38" s="4"/>
      <c r="F38" s="4">
        <v>19.96</v>
      </c>
      <c r="G38" s="4">
        <v>74.8</v>
      </c>
      <c r="H38" s="4"/>
      <c r="I38" s="4"/>
      <c r="J38" s="4"/>
      <c r="K38" s="4"/>
      <c r="L38" s="4">
        <v>0.4</v>
      </c>
      <c r="M38" s="4"/>
      <c r="N38" s="4"/>
      <c r="O38" s="4">
        <v>0.06</v>
      </c>
    </row>
    <row r="39" spans="1:15" x14ac:dyDescent="0.25">
      <c r="A39" s="22"/>
      <c r="B39" s="4" t="s">
        <v>56</v>
      </c>
      <c r="C39" s="4">
        <v>20</v>
      </c>
      <c r="D39" s="4">
        <v>1.36</v>
      </c>
      <c r="E39" s="4">
        <v>0.24</v>
      </c>
      <c r="F39" s="4">
        <v>9.2799999999999994</v>
      </c>
      <c r="G39" s="4">
        <v>14.26</v>
      </c>
      <c r="H39" s="4">
        <v>1.33</v>
      </c>
      <c r="I39" s="4"/>
      <c r="J39" s="4"/>
      <c r="K39" s="4"/>
      <c r="L39" s="4">
        <v>7.8</v>
      </c>
      <c r="M39" s="4">
        <v>2.4900000000000002</v>
      </c>
      <c r="N39" s="4">
        <v>3.3</v>
      </c>
      <c r="O39" s="4">
        <v>0.48</v>
      </c>
    </row>
    <row r="40" spans="1:15" x14ac:dyDescent="0.25">
      <c r="A40" s="4"/>
      <c r="B40" s="20" t="s">
        <v>30</v>
      </c>
      <c r="C40" s="4"/>
      <c r="D40" s="4">
        <f>SUM(D33:D39)</f>
        <v>24.090000000000003</v>
      </c>
      <c r="E40" s="4">
        <f>SUM(E33:E39)</f>
        <v>15.28</v>
      </c>
      <c r="F40" s="4">
        <f>SUM(F33:F39)</f>
        <v>125.57000000000002</v>
      </c>
      <c r="G40" s="4">
        <f>SUM(G33:G39)</f>
        <v>508.41</v>
      </c>
      <c r="H40" s="4">
        <f>SUM(H33:H39)</f>
        <v>3.0300000000000002</v>
      </c>
      <c r="I40" s="4">
        <f t="shared" ref="I40:K40" si="3">SUM(I33:I38)</f>
        <v>97.69</v>
      </c>
      <c r="J40" s="4">
        <f t="shared" si="3"/>
        <v>9.0000000000000011E-2</v>
      </c>
      <c r="K40" s="4">
        <f t="shared" si="3"/>
        <v>0.2</v>
      </c>
      <c r="L40" s="4">
        <f>SUM(L33:L39)</f>
        <v>175.19000000000003</v>
      </c>
      <c r="M40" s="4">
        <f>SUM(M33:M39)</f>
        <v>393.03000000000003</v>
      </c>
      <c r="N40" s="4">
        <f>SUM(N33:N39)</f>
        <v>574.73</v>
      </c>
      <c r="O40" s="4">
        <f>SUM(O33:O39)</f>
        <v>12.09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30</v>
      </c>
      <c r="C42" s="4"/>
      <c r="D42" s="4">
        <f>D19+D14+D28+D32+D40</f>
        <v>83.3</v>
      </c>
      <c r="E42" s="4">
        <f>E14+E19+E28+E32+E40</f>
        <v>81.16</v>
      </c>
      <c r="F42" s="4">
        <f>F14+F19+F28+F32+F40</f>
        <v>347.48</v>
      </c>
      <c r="G42" s="4">
        <f>G14+G19+G28+G32+G40</f>
        <v>2322.91</v>
      </c>
      <c r="H42" s="4">
        <f>H14+H19+H28+H32+H40</f>
        <v>7.3800000000000008</v>
      </c>
      <c r="I42" s="4">
        <f>I14+I19+I28+I32+I40</f>
        <v>220.72</v>
      </c>
      <c r="J42" s="4">
        <f>J14+J28+J32+J40</f>
        <v>3.94</v>
      </c>
      <c r="K42" s="4">
        <f>K14+K19+K28+K32+K40</f>
        <v>100.19</v>
      </c>
      <c r="L42" s="4">
        <f>L14+L19+L28+L32+L40</f>
        <v>811.15000000000009</v>
      </c>
      <c r="M42" s="4">
        <f>M14+M19+M28+M32+M40</f>
        <v>1583.25</v>
      </c>
      <c r="N42" s="4">
        <f>N14+N19+N28+N32+N40</f>
        <v>1314.71</v>
      </c>
      <c r="O42" s="4">
        <f>O14+O19+O28+O32+O40</f>
        <v>43.65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workbookViewId="0">
      <selection activeCell="T23" sqref="T23"/>
    </sheetView>
  </sheetViews>
  <sheetFormatPr defaultRowHeight="15" x14ac:dyDescent="0.25"/>
  <cols>
    <col min="1" max="1" width="8.5703125" customWidth="1"/>
    <col min="2" max="2" width="30.7109375" customWidth="1"/>
    <col min="3" max="3" width="9.1406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24</v>
      </c>
      <c r="B1" s="54"/>
      <c r="C1" s="54"/>
    </row>
    <row r="2" spans="1:15" x14ac:dyDescent="0.25">
      <c r="A2" t="s">
        <v>0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271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7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2" t="s">
        <v>29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124</v>
      </c>
      <c r="B9" s="3" t="s">
        <v>125</v>
      </c>
      <c r="C9" s="12">
        <v>250</v>
      </c>
      <c r="D9" s="3">
        <v>4.54</v>
      </c>
      <c r="E9" s="3">
        <v>6.93</v>
      </c>
      <c r="F9" s="3">
        <v>22.13</v>
      </c>
      <c r="G9" s="3">
        <v>104.28</v>
      </c>
      <c r="H9" s="3">
        <v>0.12</v>
      </c>
      <c r="I9" s="3">
        <v>2.5</v>
      </c>
      <c r="J9" s="3">
        <v>7.0000000000000007E-2</v>
      </c>
      <c r="K9" s="3">
        <v>0.04</v>
      </c>
      <c r="L9" s="3">
        <v>311.76</v>
      </c>
      <c r="M9" s="3">
        <v>163.26</v>
      </c>
      <c r="N9" s="3">
        <v>150.05000000000001</v>
      </c>
      <c r="O9" s="3">
        <v>6.22</v>
      </c>
    </row>
    <row r="10" spans="1:15" x14ac:dyDescent="0.25">
      <c r="A10" s="4" t="s">
        <v>99</v>
      </c>
      <c r="B10" s="4" t="s">
        <v>126</v>
      </c>
      <c r="C10" s="19">
        <v>32</v>
      </c>
      <c r="D10" s="4">
        <v>3.04</v>
      </c>
      <c r="E10" s="4">
        <v>1.76</v>
      </c>
      <c r="F10" s="4"/>
      <c r="G10" s="4">
        <v>77.069999999999993</v>
      </c>
      <c r="H10" s="4">
        <v>0.01</v>
      </c>
      <c r="I10" s="4">
        <v>0.11</v>
      </c>
      <c r="J10" s="4">
        <v>0.01</v>
      </c>
      <c r="K10" s="4"/>
      <c r="L10" s="4">
        <v>70.400000000000006</v>
      </c>
      <c r="M10" s="4">
        <v>189.27</v>
      </c>
      <c r="N10" s="4">
        <v>3.3</v>
      </c>
      <c r="O10" s="4">
        <v>0.4</v>
      </c>
    </row>
    <row r="11" spans="1:15" ht="30" x14ac:dyDescent="0.25">
      <c r="A11" s="4">
        <v>27</v>
      </c>
      <c r="B11" s="3" t="s">
        <v>68</v>
      </c>
      <c r="C11" s="23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4"/>
      <c r="B12" s="3" t="s">
        <v>56</v>
      </c>
      <c r="C12" s="23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4">
        <v>1203</v>
      </c>
      <c r="B13" s="4" t="s">
        <v>61</v>
      </c>
      <c r="C13" s="4">
        <v>200</v>
      </c>
      <c r="D13" s="4"/>
      <c r="E13" s="4"/>
      <c r="F13" s="4">
        <v>6.38</v>
      </c>
      <c r="G13" s="4">
        <v>27.4</v>
      </c>
      <c r="H13" s="4"/>
      <c r="I13" s="4"/>
      <c r="J13" s="4"/>
      <c r="K13" s="4"/>
      <c r="L13" s="4">
        <v>0.2</v>
      </c>
      <c r="M13" s="4"/>
      <c r="N13" s="4"/>
      <c r="O13" s="4">
        <v>0.09</v>
      </c>
    </row>
    <row r="14" spans="1:15" x14ac:dyDescent="0.25">
      <c r="A14" s="4"/>
      <c r="B14" s="20" t="s">
        <v>30</v>
      </c>
      <c r="C14" s="4"/>
      <c r="D14" s="4">
        <f t="shared" ref="D14:O14" si="0">SUM(D8:D13)</f>
        <v>15.28</v>
      </c>
      <c r="E14" s="4">
        <f t="shared" si="0"/>
        <v>18.209999999999997</v>
      </c>
      <c r="F14" s="4">
        <f t="shared" si="0"/>
        <v>78.52</v>
      </c>
      <c r="G14" s="4">
        <f t="shared" si="0"/>
        <v>495.15999999999997</v>
      </c>
      <c r="H14" s="4">
        <f t="shared" si="0"/>
        <v>3.02</v>
      </c>
      <c r="I14" s="4">
        <f t="shared" si="0"/>
        <v>2.61</v>
      </c>
      <c r="J14" s="4">
        <f t="shared" si="0"/>
        <v>0.13</v>
      </c>
      <c r="K14" s="4">
        <f t="shared" si="0"/>
        <v>0.09</v>
      </c>
      <c r="L14" s="4">
        <f t="shared" si="0"/>
        <v>395.52</v>
      </c>
      <c r="M14" s="4">
        <f t="shared" si="0"/>
        <v>365.47999999999996</v>
      </c>
      <c r="N14" s="4">
        <f t="shared" si="0"/>
        <v>192.65000000000003</v>
      </c>
      <c r="O14" s="4">
        <f t="shared" si="0"/>
        <v>11.13</v>
      </c>
    </row>
    <row r="15" spans="1:15" x14ac:dyDescent="0.25">
      <c r="A15" s="4"/>
      <c r="B15" s="22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44</v>
      </c>
      <c r="C16" s="4">
        <v>200</v>
      </c>
      <c r="D16" s="4">
        <v>1</v>
      </c>
      <c r="E16" s="4"/>
      <c r="F16" s="4">
        <v>12.14</v>
      </c>
      <c r="G16" s="4">
        <v>184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7" x14ac:dyDescent="0.25">
      <c r="A17" s="4"/>
      <c r="B17" s="4" t="s">
        <v>43</v>
      </c>
      <c r="C17" s="4">
        <v>270</v>
      </c>
      <c r="D17" s="4">
        <v>0.08</v>
      </c>
      <c r="E17" s="4"/>
      <c r="F17" s="4">
        <v>6.68</v>
      </c>
      <c r="G17" s="4">
        <v>83.4</v>
      </c>
      <c r="H17" s="4">
        <v>0.02</v>
      </c>
      <c r="I17" s="4">
        <v>37</v>
      </c>
      <c r="J17" s="4"/>
      <c r="K17" s="4">
        <v>0.8</v>
      </c>
      <c r="L17" s="4">
        <v>45.6</v>
      </c>
      <c r="M17" s="4">
        <v>31.35</v>
      </c>
      <c r="N17" s="4">
        <v>25.65</v>
      </c>
      <c r="O17" s="4">
        <v>6.27</v>
      </c>
      <c r="Q17" s="47"/>
    </row>
    <row r="18" spans="1:17" x14ac:dyDescent="0.25">
      <c r="A18" s="4"/>
      <c r="B18" s="4" t="s">
        <v>74</v>
      </c>
      <c r="C18" s="4">
        <v>30</v>
      </c>
      <c r="D18" s="4">
        <v>1</v>
      </c>
      <c r="E18" s="4">
        <v>2</v>
      </c>
      <c r="F18" s="4">
        <v>5.0999999999999996</v>
      </c>
      <c r="G18" s="4">
        <v>12.8</v>
      </c>
      <c r="H18" s="4"/>
      <c r="I18" s="4"/>
      <c r="J18" s="4"/>
      <c r="K18" s="4"/>
      <c r="L18" s="4">
        <v>6.9</v>
      </c>
      <c r="M18" s="4">
        <v>17.100000000000001</v>
      </c>
      <c r="N18" s="4">
        <v>21</v>
      </c>
      <c r="O18" s="4">
        <v>0.3</v>
      </c>
    </row>
    <row r="19" spans="1:17" x14ac:dyDescent="0.25">
      <c r="A19" s="4"/>
      <c r="B19" s="4" t="s">
        <v>30</v>
      </c>
      <c r="C19" s="4"/>
      <c r="D19" s="4">
        <f t="shared" ref="D19:I19" si="1">SUM(D15:D18)</f>
        <v>2.08</v>
      </c>
      <c r="E19" s="4">
        <f t="shared" si="1"/>
        <v>2</v>
      </c>
      <c r="F19" s="4">
        <f t="shared" si="1"/>
        <v>23.92</v>
      </c>
      <c r="G19" s="4">
        <f t="shared" si="1"/>
        <v>280.2</v>
      </c>
      <c r="H19" s="4">
        <f t="shared" si="1"/>
        <v>0.04</v>
      </c>
      <c r="I19" s="4">
        <f t="shared" si="1"/>
        <v>41</v>
      </c>
      <c r="J19" s="4"/>
      <c r="K19" s="4">
        <f>SUM(K15:K18)</f>
        <v>0.8</v>
      </c>
      <c r="L19" s="4">
        <f>SUM(L15:L18)</f>
        <v>54.1</v>
      </c>
      <c r="M19" s="4">
        <f>SUM(M15:M18)</f>
        <v>66.45</v>
      </c>
      <c r="N19" s="4">
        <f>SUM(N15:N18)</f>
        <v>56.65</v>
      </c>
      <c r="O19" s="4">
        <f>SUM(O15:O18)</f>
        <v>6.97</v>
      </c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7" x14ac:dyDescent="0.25">
      <c r="A21" s="4"/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ht="30" x14ac:dyDescent="0.25">
      <c r="A22" s="4" t="s">
        <v>127</v>
      </c>
      <c r="B22" s="3" t="s">
        <v>128</v>
      </c>
      <c r="C22" s="4">
        <v>80</v>
      </c>
      <c r="D22" s="4">
        <v>2.44</v>
      </c>
      <c r="E22" s="4">
        <v>0.03</v>
      </c>
      <c r="F22" s="4">
        <v>23.73</v>
      </c>
      <c r="G22" s="4">
        <v>74.849999999999994</v>
      </c>
      <c r="H22" s="4">
        <v>0.03</v>
      </c>
      <c r="I22" s="4">
        <v>15</v>
      </c>
      <c r="J22" s="4"/>
      <c r="K22" s="4">
        <v>0.05</v>
      </c>
      <c r="L22" s="4">
        <v>51.45</v>
      </c>
      <c r="M22" s="4">
        <v>68.25</v>
      </c>
      <c r="N22" s="4">
        <v>56.85</v>
      </c>
      <c r="O22" s="4">
        <v>1.9</v>
      </c>
    </row>
    <row r="23" spans="1:17" ht="30" x14ac:dyDescent="0.25">
      <c r="A23" s="4" t="s">
        <v>129</v>
      </c>
      <c r="B23" s="3" t="s">
        <v>268</v>
      </c>
      <c r="C23" s="20">
        <v>279</v>
      </c>
      <c r="D23" s="4">
        <v>6.47</v>
      </c>
      <c r="E23" s="4">
        <v>3.59</v>
      </c>
      <c r="F23" s="4">
        <v>24.02</v>
      </c>
      <c r="G23" s="4">
        <v>116.58</v>
      </c>
      <c r="H23" s="4">
        <v>0.05</v>
      </c>
      <c r="I23" s="4">
        <v>15.69</v>
      </c>
      <c r="J23" s="4"/>
      <c r="K23" s="4">
        <v>0.05</v>
      </c>
      <c r="L23" s="4">
        <v>76.63</v>
      </c>
      <c r="M23" s="4">
        <v>155.02000000000001</v>
      </c>
      <c r="N23" s="4">
        <v>65.59</v>
      </c>
      <c r="O23" s="4">
        <v>3.12</v>
      </c>
    </row>
    <row r="24" spans="1:17" x14ac:dyDescent="0.25">
      <c r="A24" s="4" t="s">
        <v>130</v>
      </c>
      <c r="B24" s="4" t="s">
        <v>292</v>
      </c>
      <c r="C24" s="49" t="s">
        <v>131</v>
      </c>
      <c r="D24" s="20">
        <v>7.14</v>
      </c>
      <c r="E24" s="4">
        <v>5.2</v>
      </c>
      <c r="F24" s="4">
        <v>15.22</v>
      </c>
      <c r="G24" s="4">
        <v>224.56</v>
      </c>
      <c r="H24" s="4">
        <v>0.05</v>
      </c>
      <c r="I24" s="4">
        <v>4</v>
      </c>
      <c r="J24" s="4">
        <v>0.05</v>
      </c>
      <c r="K24" s="4">
        <v>0.09</v>
      </c>
      <c r="L24" s="4">
        <v>43.4</v>
      </c>
      <c r="M24" s="4">
        <v>180.55</v>
      </c>
      <c r="N24" s="4">
        <v>258.57</v>
      </c>
      <c r="O24" s="4">
        <v>4.26</v>
      </c>
    </row>
    <row r="25" spans="1:17" x14ac:dyDescent="0.25">
      <c r="A25" s="4" t="s">
        <v>52</v>
      </c>
      <c r="B25" s="4" t="s">
        <v>53</v>
      </c>
      <c r="C25" s="4">
        <v>150</v>
      </c>
      <c r="D25" s="4">
        <v>4.91</v>
      </c>
      <c r="E25" s="4">
        <v>4.79</v>
      </c>
      <c r="F25" s="4">
        <v>40.840000000000003</v>
      </c>
      <c r="G25" s="4">
        <v>69.06</v>
      </c>
      <c r="H25" s="4">
        <v>0.25</v>
      </c>
      <c r="I25" s="4">
        <v>43</v>
      </c>
      <c r="J25" s="4">
        <v>0.02</v>
      </c>
      <c r="K25" s="4">
        <v>0.06</v>
      </c>
      <c r="L25" s="4">
        <v>57.5</v>
      </c>
      <c r="M25" s="4">
        <v>285.60000000000002</v>
      </c>
      <c r="N25" s="4">
        <v>50.95</v>
      </c>
      <c r="O25" s="4">
        <v>1.84</v>
      </c>
    </row>
    <row r="26" spans="1:17" x14ac:dyDescent="0.25">
      <c r="A26" s="4" t="s">
        <v>83</v>
      </c>
      <c r="B26" s="4" t="s">
        <v>132</v>
      </c>
      <c r="C26" s="4">
        <v>200</v>
      </c>
      <c r="D26" s="4">
        <v>0.03</v>
      </c>
      <c r="E26" s="4">
        <v>0.33</v>
      </c>
      <c r="F26" s="4">
        <v>39.9</v>
      </c>
      <c r="G26" s="4">
        <v>105.9</v>
      </c>
      <c r="H26" s="4">
        <v>0.05</v>
      </c>
      <c r="I26" s="4"/>
      <c r="J26" s="4"/>
      <c r="K26" s="4"/>
      <c r="L26" s="4">
        <v>100.3</v>
      </c>
      <c r="M26" s="4">
        <v>60.9</v>
      </c>
      <c r="N26" s="4">
        <v>1.34</v>
      </c>
      <c r="O26" s="4">
        <v>0.44</v>
      </c>
    </row>
    <row r="27" spans="1:17" x14ac:dyDescent="0.25">
      <c r="A27" s="4"/>
      <c r="B27" s="4" t="s">
        <v>56</v>
      </c>
      <c r="C27" s="4">
        <v>60</v>
      </c>
      <c r="D27" s="4">
        <v>4.08</v>
      </c>
      <c r="E27" s="4">
        <v>0.72</v>
      </c>
      <c r="F27" s="4">
        <v>27.84</v>
      </c>
      <c r="G27" s="4">
        <v>42.8</v>
      </c>
      <c r="H27" s="4">
        <v>0.4</v>
      </c>
      <c r="I27" s="4"/>
      <c r="J27" s="4"/>
      <c r="K27" s="4"/>
      <c r="L27" s="4">
        <v>23.4</v>
      </c>
      <c r="M27" s="4">
        <v>7.47</v>
      </c>
      <c r="N27" s="4">
        <v>9.9</v>
      </c>
      <c r="O27" s="4">
        <v>1.44</v>
      </c>
    </row>
    <row r="28" spans="1:17" x14ac:dyDescent="0.25">
      <c r="A28" s="4"/>
      <c r="B28" s="4" t="s">
        <v>267</v>
      </c>
      <c r="C28" s="4">
        <v>40</v>
      </c>
      <c r="D28" s="4">
        <v>3.16</v>
      </c>
      <c r="E28" s="4">
        <v>0.4</v>
      </c>
      <c r="F28" s="4">
        <v>14.8</v>
      </c>
      <c r="G28" s="4">
        <v>69.05</v>
      </c>
      <c r="H28" s="4">
        <v>0.6</v>
      </c>
      <c r="I28" s="4"/>
      <c r="J28" s="4"/>
      <c r="K28" s="4"/>
      <c r="L28" s="4">
        <v>10.4</v>
      </c>
      <c r="M28" s="4">
        <v>4.38</v>
      </c>
      <c r="N28" s="4">
        <v>14</v>
      </c>
      <c r="O28" s="4">
        <v>0.32</v>
      </c>
    </row>
    <row r="29" spans="1:17" x14ac:dyDescent="0.25">
      <c r="A29" s="4"/>
      <c r="B29" s="20" t="s">
        <v>30</v>
      </c>
      <c r="C29" s="4"/>
      <c r="D29" s="4">
        <f t="shared" ref="D29:O29" si="2">SUM(D21:D28)</f>
        <v>28.23</v>
      </c>
      <c r="E29" s="4">
        <f t="shared" si="2"/>
        <v>15.06</v>
      </c>
      <c r="F29" s="4">
        <f t="shared" si="2"/>
        <v>186.35000000000002</v>
      </c>
      <c r="G29" s="4">
        <f t="shared" si="2"/>
        <v>702.8</v>
      </c>
      <c r="H29" s="4">
        <f t="shared" si="2"/>
        <v>1.4300000000000002</v>
      </c>
      <c r="I29" s="4">
        <f t="shared" si="2"/>
        <v>77.69</v>
      </c>
      <c r="J29" s="4">
        <f t="shared" si="2"/>
        <v>7.0000000000000007E-2</v>
      </c>
      <c r="K29" s="4">
        <f t="shared" si="2"/>
        <v>0.25</v>
      </c>
      <c r="L29" s="4">
        <f t="shared" si="2"/>
        <v>363.07999999999993</v>
      </c>
      <c r="M29" s="4">
        <f t="shared" si="2"/>
        <v>762.17000000000007</v>
      </c>
      <c r="N29" s="4">
        <f t="shared" si="2"/>
        <v>457.19999999999993</v>
      </c>
      <c r="O29" s="4">
        <f t="shared" si="2"/>
        <v>13.319999999999999</v>
      </c>
    </row>
    <row r="30" spans="1:17" x14ac:dyDescent="0.25">
      <c r="A30" s="4"/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7" ht="30" x14ac:dyDescent="0.25">
      <c r="A31" s="4" t="s">
        <v>57</v>
      </c>
      <c r="B31" s="42" t="s">
        <v>133</v>
      </c>
      <c r="C31" s="20" t="s">
        <v>134</v>
      </c>
      <c r="D31" s="4">
        <v>8.76</v>
      </c>
      <c r="E31" s="4">
        <v>8.84</v>
      </c>
      <c r="F31" s="4">
        <v>30.09</v>
      </c>
      <c r="G31" s="4">
        <v>234.11</v>
      </c>
      <c r="H31" s="4">
        <v>0.14000000000000001</v>
      </c>
      <c r="I31" s="4">
        <v>0.91</v>
      </c>
      <c r="J31" s="4">
        <v>0.09</v>
      </c>
      <c r="K31" s="4">
        <v>0.1</v>
      </c>
      <c r="L31" s="4">
        <v>110.41</v>
      </c>
      <c r="M31" s="4">
        <v>92.06</v>
      </c>
      <c r="N31" s="4">
        <v>376.42</v>
      </c>
      <c r="O31" s="4">
        <v>2.88</v>
      </c>
    </row>
    <row r="32" spans="1:17" x14ac:dyDescent="0.25">
      <c r="A32" s="4" t="s">
        <v>135</v>
      </c>
      <c r="B32" s="4" t="s">
        <v>136</v>
      </c>
      <c r="C32" s="4">
        <v>200</v>
      </c>
      <c r="D32" s="4">
        <v>10</v>
      </c>
      <c r="E32" s="4">
        <v>3</v>
      </c>
      <c r="F32" s="4">
        <v>7</v>
      </c>
      <c r="G32" s="4">
        <v>202</v>
      </c>
      <c r="H32" s="4">
        <v>0.06</v>
      </c>
      <c r="I32" s="4">
        <v>0.12</v>
      </c>
      <c r="J32" s="4">
        <v>0.02</v>
      </c>
      <c r="K32" s="4"/>
      <c r="L32" s="4">
        <v>24.8</v>
      </c>
      <c r="M32" s="4">
        <v>1.8</v>
      </c>
      <c r="N32" s="4">
        <v>30</v>
      </c>
      <c r="O32" s="4">
        <v>0.2</v>
      </c>
    </row>
    <row r="33" spans="1:17" x14ac:dyDescent="0.25">
      <c r="A33" s="4"/>
      <c r="B33" s="20" t="s">
        <v>30</v>
      </c>
      <c r="C33" s="4"/>
      <c r="D33" s="4">
        <f>SUM(D30:D32)</f>
        <v>18.759999999999998</v>
      </c>
      <c r="E33" s="4">
        <f t="shared" ref="E33:O33" si="3">SUM(E30:E32)</f>
        <v>11.84</v>
      </c>
      <c r="F33" s="4">
        <f t="shared" si="3"/>
        <v>37.090000000000003</v>
      </c>
      <c r="G33" s="4">
        <f t="shared" si="3"/>
        <v>436.11</v>
      </c>
      <c r="H33" s="4">
        <f t="shared" si="3"/>
        <v>0.2</v>
      </c>
      <c r="I33" s="4">
        <f t="shared" si="3"/>
        <v>1.03</v>
      </c>
      <c r="J33" s="4">
        <f t="shared" si="3"/>
        <v>0.11</v>
      </c>
      <c r="K33" s="4">
        <f t="shared" si="3"/>
        <v>0.1</v>
      </c>
      <c r="L33" s="4">
        <f t="shared" si="3"/>
        <v>135.21</v>
      </c>
      <c r="M33" s="4">
        <f t="shared" si="3"/>
        <v>93.86</v>
      </c>
      <c r="N33" s="4">
        <f t="shared" si="3"/>
        <v>406.42</v>
      </c>
      <c r="O33" s="4">
        <f t="shared" si="3"/>
        <v>3.08</v>
      </c>
    </row>
    <row r="34" spans="1:17" x14ac:dyDescent="0.25">
      <c r="A34" s="4"/>
      <c r="B34" s="4" t="s">
        <v>34</v>
      </c>
      <c r="C34" s="4"/>
      <c r="D34" s="4"/>
      <c r="E34" s="4"/>
      <c r="F34" s="4"/>
      <c r="G34" s="4"/>
      <c r="H34" s="48"/>
      <c r="I34" s="4"/>
      <c r="J34" s="4"/>
      <c r="K34" s="4"/>
      <c r="L34" s="4"/>
      <c r="M34" s="4"/>
      <c r="N34" s="4"/>
      <c r="O34" s="4"/>
      <c r="Q34" s="50"/>
    </row>
    <row r="35" spans="1:17" x14ac:dyDescent="0.25">
      <c r="A35" s="20" t="s">
        <v>137</v>
      </c>
      <c r="B35" s="4" t="s">
        <v>138</v>
      </c>
      <c r="C35" s="4">
        <v>100</v>
      </c>
      <c r="D35" s="4">
        <v>3.5</v>
      </c>
      <c r="E35" s="4">
        <v>0.28999999999999998</v>
      </c>
      <c r="F35" s="4">
        <v>3.46</v>
      </c>
      <c r="G35" s="4">
        <v>55.12</v>
      </c>
      <c r="H35" s="4">
        <v>0.09</v>
      </c>
      <c r="I35" s="4">
        <v>14.6</v>
      </c>
      <c r="J35" s="4"/>
      <c r="K35" s="4">
        <v>0.38</v>
      </c>
      <c r="L35" s="4">
        <v>232</v>
      </c>
      <c r="M35" s="4">
        <v>77.38</v>
      </c>
      <c r="N35" s="4">
        <v>30.66</v>
      </c>
      <c r="O35" s="4">
        <v>0.97</v>
      </c>
    </row>
    <row r="36" spans="1:17" x14ac:dyDescent="0.25">
      <c r="A36" s="4" t="s">
        <v>139</v>
      </c>
      <c r="B36" s="4" t="s">
        <v>140</v>
      </c>
      <c r="C36" s="20" t="s">
        <v>269</v>
      </c>
      <c r="D36" s="4">
        <v>6.3</v>
      </c>
      <c r="E36" s="4">
        <v>6.83</v>
      </c>
      <c r="F36" s="4">
        <v>19.510000000000002</v>
      </c>
      <c r="G36" s="4">
        <v>125.12</v>
      </c>
      <c r="H36" s="4">
        <v>0.13</v>
      </c>
      <c r="I36" s="4">
        <v>4.3</v>
      </c>
      <c r="J36" s="4">
        <v>7.0000000000000007E-2</v>
      </c>
      <c r="K36" s="4">
        <v>29</v>
      </c>
      <c r="L36" s="4">
        <v>97.7</v>
      </c>
      <c r="M36" s="4">
        <v>297</v>
      </c>
      <c r="N36" s="4">
        <v>51.8</v>
      </c>
      <c r="O36" s="4">
        <v>4.18</v>
      </c>
    </row>
    <row r="37" spans="1:17" ht="30" x14ac:dyDescent="0.25">
      <c r="A37" s="4" t="s">
        <v>141</v>
      </c>
      <c r="B37" s="3" t="s">
        <v>68</v>
      </c>
      <c r="C37" s="20" t="s">
        <v>291</v>
      </c>
      <c r="D37" s="4">
        <v>5.15</v>
      </c>
      <c r="E37" s="4">
        <v>5.22</v>
      </c>
      <c r="F37" s="4">
        <v>28.06</v>
      </c>
      <c r="G37" s="4">
        <v>119.22</v>
      </c>
      <c r="H37" s="4">
        <v>0.86</v>
      </c>
      <c r="I37" s="4"/>
      <c r="J37" s="4"/>
      <c r="K37" s="4"/>
      <c r="L37" s="4">
        <v>16.899999999999999</v>
      </c>
      <c r="M37" s="4">
        <v>7.12</v>
      </c>
      <c r="N37" s="4">
        <v>2.27</v>
      </c>
      <c r="O37" s="4">
        <v>0.52</v>
      </c>
    </row>
    <row r="38" spans="1:17" x14ac:dyDescent="0.25">
      <c r="A38" s="4"/>
      <c r="B38" s="3" t="s">
        <v>56</v>
      </c>
      <c r="C38" s="20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4">
        <v>2.4900000000000002</v>
      </c>
      <c r="N38" s="4">
        <v>3.3</v>
      </c>
      <c r="O38" s="4">
        <v>0.48</v>
      </c>
    </row>
    <row r="39" spans="1:17" x14ac:dyDescent="0.25">
      <c r="A39" s="4" t="s">
        <v>69</v>
      </c>
      <c r="B39" s="4" t="s">
        <v>70</v>
      </c>
      <c r="C39" s="4">
        <v>200</v>
      </c>
      <c r="D39" s="4">
        <v>2.6</v>
      </c>
      <c r="E39" s="4">
        <v>6.4</v>
      </c>
      <c r="F39" s="4">
        <v>19.38</v>
      </c>
      <c r="G39" s="4">
        <v>153.4</v>
      </c>
      <c r="H39" s="4"/>
      <c r="I39" s="4">
        <v>2</v>
      </c>
      <c r="J39" s="4">
        <v>0.04</v>
      </c>
      <c r="K39" s="4">
        <v>0.02</v>
      </c>
      <c r="L39" s="4">
        <v>88</v>
      </c>
      <c r="M39" s="4">
        <v>182.02</v>
      </c>
      <c r="N39" s="4">
        <v>2.8</v>
      </c>
      <c r="O39" s="4">
        <v>4</v>
      </c>
    </row>
    <row r="40" spans="1:17" x14ac:dyDescent="0.25">
      <c r="A40" s="4"/>
      <c r="B40" s="20" t="s">
        <v>30</v>
      </c>
      <c r="C40" s="4"/>
      <c r="D40" s="4">
        <f>SUM(D34:D39)</f>
        <v>18.910000000000004</v>
      </c>
      <c r="E40" s="4">
        <f t="shared" ref="E40:O40" si="4">SUM(E34:E39)</f>
        <v>18.98</v>
      </c>
      <c r="F40" s="4">
        <f t="shared" si="4"/>
        <v>79.69</v>
      </c>
      <c r="G40" s="4">
        <f t="shared" si="4"/>
        <v>467.12</v>
      </c>
      <c r="H40" s="4">
        <f t="shared" si="4"/>
        <v>2.41</v>
      </c>
      <c r="I40" s="4">
        <f t="shared" si="4"/>
        <v>20.9</v>
      </c>
      <c r="J40" s="4">
        <f t="shared" si="4"/>
        <v>0.11000000000000001</v>
      </c>
      <c r="K40" s="4">
        <f t="shared" si="4"/>
        <v>29.4</v>
      </c>
      <c r="L40" s="4">
        <f t="shared" si="4"/>
        <v>442.4</v>
      </c>
      <c r="M40" s="4">
        <f t="shared" si="4"/>
        <v>566.01</v>
      </c>
      <c r="N40" s="4">
        <f t="shared" si="4"/>
        <v>90.829999999999984</v>
      </c>
      <c r="O40" s="4">
        <f t="shared" si="4"/>
        <v>10.15</v>
      </c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7" x14ac:dyDescent="0.25">
      <c r="A42" s="4"/>
      <c r="B42" s="20" t="s">
        <v>30</v>
      </c>
      <c r="C42" s="4"/>
      <c r="D42" s="4">
        <f>D14+D19+D29+D33+D40</f>
        <v>83.259999999999991</v>
      </c>
      <c r="E42" s="4">
        <f t="shared" ref="E42:O42" si="5">E14+E19+E29+E33+E40</f>
        <v>66.09</v>
      </c>
      <c r="F42" s="4">
        <f t="shared" si="5"/>
        <v>405.57</v>
      </c>
      <c r="G42" s="4">
        <f t="shared" si="5"/>
        <v>2381.39</v>
      </c>
      <c r="H42" s="4">
        <f t="shared" si="5"/>
        <v>7.1000000000000005</v>
      </c>
      <c r="I42" s="4">
        <f t="shared" si="5"/>
        <v>143.22999999999999</v>
      </c>
      <c r="J42" s="4">
        <f t="shared" si="5"/>
        <v>0.42000000000000004</v>
      </c>
      <c r="K42" s="4">
        <f t="shared" si="5"/>
        <v>30.64</v>
      </c>
      <c r="L42" s="4">
        <f t="shared" si="5"/>
        <v>1390.31</v>
      </c>
      <c r="M42" s="4">
        <f t="shared" si="5"/>
        <v>1853.9699999999998</v>
      </c>
      <c r="N42" s="4">
        <f t="shared" si="5"/>
        <v>1203.75</v>
      </c>
      <c r="O42" s="4">
        <f t="shared" si="5"/>
        <v>44.65</v>
      </c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0" workbookViewId="0">
      <selection activeCell="B28" sqref="B28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8" x14ac:dyDescent="0.25">
      <c r="A1" s="54" t="s">
        <v>25</v>
      </c>
      <c r="B1" s="54"/>
      <c r="C1" s="54"/>
    </row>
    <row r="2" spans="1:18" x14ac:dyDescent="0.25">
      <c r="A2" t="s">
        <v>0</v>
      </c>
    </row>
    <row r="3" spans="1:18" x14ac:dyDescent="0.25">
      <c r="A3" t="s">
        <v>35</v>
      </c>
    </row>
    <row r="4" spans="1:18" x14ac:dyDescent="0.25">
      <c r="A4" t="s">
        <v>1</v>
      </c>
      <c r="B4" t="s">
        <v>270</v>
      </c>
    </row>
    <row r="5" spans="1:18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8" ht="74.2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8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R8">
        <f>SUM(S11)</f>
        <v>0</v>
      </c>
    </row>
    <row r="9" spans="1:18" x14ac:dyDescent="0.25">
      <c r="A9" s="3" t="s">
        <v>142</v>
      </c>
      <c r="B9" s="3" t="s">
        <v>143</v>
      </c>
      <c r="C9" s="3">
        <v>200</v>
      </c>
      <c r="D9" s="3">
        <v>4.5199999999999996</v>
      </c>
      <c r="E9" s="3">
        <v>4.55</v>
      </c>
      <c r="F9" s="3">
        <v>9</v>
      </c>
      <c r="G9" s="3">
        <v>88</v>
      </c>
      <c r="H9" s="3">
        <v>0.06</v>
      </c>
      <c r="I9" s="3">
        <v>1.7</v>
      </c>
      <c r="J9" s="3">
        <v>0.05</v>
      </c>
      <c r="K9" s="3">
        <v>0.04</v>
      </c>
      <c r="L9" s="3">
        <v>225.47</v>
      </c>
      <c r="M9" s="3">
        <v>170.25</v>
      </c>
      <c r="N9" s="3">
        <v>241.25</v>
      </c>
      <c r="O9" s="3">
        <v>2.1</v>
      </c>
    </row>
    <row r="10" spans="1:18" x14ac:dyDescent="0.25">
      <c r="A10" s="4" t="s">
        <v>144</v>
      </c>
      <c r="B10" s="4" t="s">
        <v>145</v>
      </c>
      <c r="C10" s="4">
        <v>1</v>
      </c>
      <c r="D10" s="4">
        <v>5.08</v>
      </c>
      <c r="E10" s="4">
        <v>4.5999999999999996</v>
      </c>
      <c r="F10" s="4">
        <v>0.28000000000000003</v>
      </c>
      <c r="G10" s="4">
        <v>92.8</v>
      </c>
      <c r="H10" s="4">
        <v>0.03</v>
      </c>
      <c r="I10" s="4"/>
      <c r="J10" s="4">
        <v>0.14000000000000001</v>
      </c>
      <c r="K10" s="4"/>
      <c r="L10" s="4">
        <v>22</v>
      </c>
      <c r="M10" s="4">
        <v>74</v>
      </c>
      <c r="N10" s="4">
        <v>21.6</v>
      </c>
      <c r="O10" s="4">
        <v>0.08</v>
      </c>
    </row>
    <row r="11" spans="1:18" ht="30" x14ac:dyDescent="0.25">
      <c r="A11" s="4">
        <v>27</v>
      </c>
      <c r="B11" s="3" t="s">
        <v>68</v>
      </c>
      <c r="C11" s="4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8" x14ac:dyDescent="0.25">
      <c r="A12" s="4" t="s">
        <v>41</v>
      </c>
      <c r="B12" s="4" t="s">
        <v>42</v>
      </c>
      <c r="C12" s="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8" x14ac:dyDescent="0.25">
      <c r="A13" s="4"/>
      <c r="B13" s="4" t="s">
        <v>56</v>
      </c>
      <c r="C13" s="4">
        <v>20</v>
      </c>
      <c r="D13" s="4">
        <v>1.36</v>
      </c>
      <c r="E13" s="4">
        <v>0.25</v>
      </c>
      <c r="F13" s="4">
        <v>9.2799999999999994</v>
      </c>
      <c r="G13" s="4">
        <v>14.26</v>
      </c>
      <c r="H13" s="4">
        <v>1.33</v>
      </c>
      <c r="I13" s="4"/>
      <c r="J13" s="4"/>
      <c r="K13" s="4"/>
      <c r="L13" s="4">
        <v>7.8</v>
      </c>
      <c r="M13" s="4">
        <v>2.4900000000000002</v>
      </c>
      <c r="N13" s="4">
        <v>3.3</v>
      </c>
      <c r="O13" s="4">
        <v>0.48</v>
      </c>
    </row>
    <row r="14" spans="1:18" x14ac:dyDescent="0.25">
      <c r="A14" s="4"/>
      <c r="B14" s="20" t="s">
        <v>30</v>
      </c>
      <c r="C14" s="4"/>
      <c r="D14" s="4">
        <v>19.12</v>
      </c>
      <c r="E14" s="4">
        <f t="shared" ref="E14:J14" si="0">SUM(E8:E13)</f>
        <v>20.12</v>
      </c>
      <c r="F14" s="4">
        <f t="shared" si="0"/>
        <v>61.089999999999996</v>
      </c>
      <c r="G14" s="4">
        <f t="shared" si="0"/>
        <v>561.01</v>
      </c>
      <c r="H14" s="4">
        <f t="shared" si="0"/>
        <v>2.9800000000000004</v>
      </c>
      <c r="I14" s="4">
        <f t="shared" si="0"/>
        <v>2.35</v>
      </c>
      <c r="J14" s="4">
        <f t="shared" si="0"/>
        <v>0.24</v>
      </c>
      <c r="K14" s="4">
        <f t="shared" ref="K14:O14" si="1">SUM(K8:K12)</f>
        <v>0.09</v>
      </c>
      <c r="L14" s="4">
        <f t="shared" si="1"/>
        <v>331.73</v>
      </c>
      <c r="M14" s="4">
        <f t="shared" si="1"/>
        <v>314.21000000000004</v>
      </c>
      <c r="N14" s="4">
        <f t="shared" si="1"/>
        <v>307.95000000000005</v>
      </c>
      <c r="O14" s="4">
        <f t="shared" si="1"/>
        <v>6.2</v>
      </c>
    </row>
    <row r="15" spans="1:18" x14ac:dyDescent="0.25">
      <c r="A15" s="4"/>
      <c r="B15" s="4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8" x14ac:dyDescent="0.25">
      <c r="A16" s="4"/>
      <c r="B16" s="4" t="s">
        <v>74</v>
      </c>
      <c r="C16" s="4">
        <v>30</v>
      </c>
      <c r="D16" s="4">
        <v>3</v>
      </c>
      <c r="E16" s="4">
        <v>8.86</v>
      </c>
      <c r="F16" s="4">
        <v>11</v>
      </c>
      <c r="G16" s="4">
        <v>64.7</v>
      </c>
      <c r="H16" s="4"/>
      <c r="I16" s="4"/>
      <c r="J16" s="4"/>
      <c r="K16" s="4">
        <v>0.08</v>
      </c>
      <c r="L16" s="4">
        <v>0.9</v>
      </c>
      <c r="M16" s="4">
        <v>71</v>
      </c>
      <c r="N16" s="4">
        <v>2.1</v>
      </c>
      <c r="O16" s="4">
        <v>0.3</v>
      </c>
    </row>
    <row r="17" spans="1:18" x14ac:dyDescent="0.25">
      <c r="A17" s="4"/>
      <c r="B17" s="4" t="s">
        <v>43</v>
      </c>
      <c r="C17" s="4">
        <v>243</v>
      </c>
      <c r="D17" s="4">
        <v>0.08</v>
      </c>
      <c r="E17" s="4"/>
      <c r="F17" s="4">
        <v>6.89</v>
      </c>
      <c r="G17" s="4">
        <v>83.4</v>
      </c>
      <c r="H17" s="4">
        <v>0.02</v>
      </c>
      <c r="I17" s="4">
        <v>37</v>
      </c>
      <c r="J17" s="4"/>
      <c r="K17" s="4"/>
      <c r="L17" s="4">
        <v>45.6</v>
      </c>
      <c r="M17" s="4">
        <v>31.35</v>
      </c>
      <c r="N17" s="4">
        <v>25.65</v>
      </c>
      <c r="O17" s="4">
        <v>6.27</v>
      </c>
    </row>
    <row r="18" spans="1:18" x14ac:dyDescent="0.25">
      <c r="A18" s="4"/>
      <c r="B18" s="4" t="s">
        <v>44</v>
      </c>
      <c r="C18" s="4">
        <v>200</v>
      </c>
      <c r="D18" s="4">
        <v>1</v>
      </c>
      <c r="E18" s="4"/>
      <c r="F18" s="4">
        <v>8.14</v>
      </c>
      <c r="G18" s="4">
        <v>86</v>
      </c>
      <c r="H18" s="4">
        <v>0.02</v>
      </c>
      <c r="I18" s="4">
        <v>4</v>
      </c>
      <c r="J18" s="4"/>
      <c r="K18" s="4"/>
      <c r="L18" s="4">
        <v>51.6</v>
      </c>
      <c r="M18" s="4">
        <v>18</v>
      </c>
      <c r="N18" s="4">
        <v>10</v>
      </c>
      <c r="O18" s="4">
        <v>0.4</v>
      </c>
    </row>
    <row r="19" spans="1:18" x14ac:dyDescent="0.25">
      <c r="A19" s="4"/>
      <c r="B19" s="20" t="s">
        <v>30</v>
      </c>
      <c r="C19" s="4"/>
      <c r="D19" s="4">
        <f t="shared" ref="D19:I19" si="2">SUM(D15:D18)</f>
        <v>4.08</v>
      </c>
      <c r="E19" s="4">
        <f t="shared" si="2"/>
        <v>8.86</v>
      </c>
      <c r="F19" s="4">
        <f t="shared" si="2"/>
        <v>26.03</v>
      </c>
      <c r="G19" s="4">
        <f t="shared" si="2"/>
        <v>234.10000000000002</v>
      </c>
      <c r="H19" s="4">
        <f t="shared" si="2"/>
        <v>0.04</v>
      </c>
      <c r="I19" s="4">
        <f t="shared" si="2"/>
        <v>41</v>
      </c>
      <c r="J19" s="4"/>
      <c r="K19" s="4">
        <f>SUM(K15:K18)</f>
        <v>0.08</v>
      </c>
      <c r="L19" s="4">
        <f>SUM(L15:L18)</f>
        <v>98.1</v>
      </c>
      <c r="M19" s="4">
        <f>SUM(M15:M18)</f>
        <v>120.35</v>
      </c>
      <c r="N19" s="4">
        <f>SUM(N15:N18)</f>
        <v>37.75</v>
      </c>
      <c r="O19" s="4">
        <f>SUM(O15:O18)</f>
        <v>6.97</v>
      </c>
    </row>
    <row r="20" spans="1:18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x14ac:dyDescent="0.25">
      <c r="A21" s="4" t="s">
        <v>146</v>
      </c>
      <c r="B21" s="4" t="s">
        <v>147</v>
      </c>
      <c r="C21" s="4">
        <v>100</v>
      </c>
      <c r="D21" s="4">
        <v>1.84</v>
      </c>
      <c r="E21" s="4">
        <v>2.99</v>
      </c>
      <c r="F21" s="4">
        <v>14.4</v>
      </c>
      <c r="G21" s="4">
        <v>54.54</v>
      </c>
      <c r="H21" s="4">
        <v>0.01</v>
      </c>
      <c r="I21" s="4">
        <v>28</v>
      </c>
      <c r="J21" s="4">
        <v>0.18</v>
      </c>
      <c r="K21" s="4"/>
      <c r="L21" s="4">
        <v>43.62</v>
      </c>
      <c r="M21" s="4">
        <v>59.75</v>
      </c>
      <c r="N21" s="4">
        <v>43.95</v>
      </c>
      <c r="O21" s="4">
        <v>1.69</v>
      </c>
    </row>
    <row r="22" spans="1:18" ht="30" x14ac:dyDescent="0.25">
      <c r="A22" s="4" t="s">
        <v>148</v>
      </c>
      <c r="B22" s="3" t="s">
        <v>149</v>
      </c>
      <c r="C22" s="4" t="s">
        <v>150</v>
      </c>
      <c r="D22" s="4">
        <v>5.17</v>
      </c>
      <c r="E22" s="4">
        <v>5.4</v>
      </c>
      <c r="F22" s="4">
        <v>18.98</v>
      </c>
      <c r="G22" s="4">
        <v>123.83</v>
      </c>
      <c r="H22" s="4">
        <v>0.12</v>
      </c>
      <c r="I22" s="4">
        <v>22.45</v>
      </c>
      <c r="J22" s="4">
        <v>0.02</v>
      </c>
      <c r="K22" s="4">
        <v>1.39</v>
      </c>
      <c r="L22" s="4">
        <v>33.909999999999997</v>
      </c>
      <c r="M22" s="4">
        <v>91.47</v>
      </c>
      <c r="N22" s="4">
        <v>95.15</v>
      </c>
      <c r="O22" s="4">
        <v>3.01</v>
      </c>
      <c r="R22" s="43"/>
    </row>
    <row r="23" spans="1:18" x14ac:dyDescent="0.25">
      <c r="A23" s="4" t="s">
        <v>151</v>
      </c>
      <c r="B23" s="4" t="s">
        <v>286</v>
      </c>
      <c r="C23" s="4">
        <v>98</v>
      </c>
      <c r="D23" s="4">
        <v>6.77</v>
      </c>
      <c r="E23" s="4">
        <v>6.54</v>
      </c>
      <c r="F23" s="4">
        <v>24.22</v>
      </c>
      <c r="G23" s="4">
        <v>151.43</v>
      </c>
      <c r="H23" s="4">
        <v>0.11</v>
      </c>
      <c r="I23" s="4">
        <v>2</v>
      </c>
      <c r="J23" s="4">
        <v>0.02</v>
      </c>
      <c r="K23" s="4"/>
      <c r="L23" s="4">
        <v>128.30000000000001</v>
      </c>
      <c r="M23" s="4">
        <v>264.92</v>
      </c>
      <c r="N23" s="4">
        <v>50.62</v>
      </c>
      <c r="O23" s="4">
        <v>83.84</v>
      </c>
    </row>
    <row r="24" spans="1:18" x14ac:dyDescent="0.25">
      <c r="A24" s="4" t="s">
        <v>152</v>
      </c>
      <c r="B24" s="4" t="s">
        <v>153</v>
      </c>
      <c r="C24" s="4">
        <v>150</v>
      </c>
      <c r="D24" s="4">
        <v>6.84</v>
      </c>
      <c r="E24" s="4">
        <v>4.47</v>
      </c>
      <c r="F24" s="4">
        <v>14.47</v>
      </c>
      <c r="G24" s="4">
        <v>156.03</v>
      </c>
      <c r="H24" s="4">
        <v>0.42</v>
      </c>
      <c r="I24" s="4"/>
      <c r="J24" s="4">
        <v>0.02</v>
      </c>
      <c r="K24" s="4">
        <v>0.02</v>
      </c>
      <c r="L24" s="4">
        <v>47.92</v>
      </c>
      <c r="M24" s="4">
        <v>119.4</v>
      </c>
      <c r="N24" s="4">
        <v>46.95</v>
      </c>
      <c r="O24" s="4">
        <v>4.68</v>
      </c>
    </row>
    <row r="25" spans="1:18" x14ac:dyDescent="0.25">
      <c r="A25" s="4" t="s">
        <v>54</v>
      </c>
      <c r="B25" s="4" t="s">
        <v>154</v>
      </c>
      <c r="C25" s="4">
        <v>200</v>
      </c>
      <c r="D25" s="4"/>
      <c r="E25" s="4"/>
      <c r="F25" s="4">
        <v>14.86</v>
      </c>
      <c r="G25" s="4">
        <v>64.209999999999994</v>
      </c>
      <c r="H25" s="4"/>
      <c r="I25" s="4"/>
      <c r="J25" s="4"/>
      <c r="K25" s="4"/>
      <c r="L25" s="4">
        <v>5.32</v>
      </c>
      <c r="M25" s="4">
        <v>3.48</v>
      </c>
      <c r="N25" s="4">
        <v>2.85</v>
      </c>
      <c r="O25" s="4">
        <v>0.72</v>
      </c>
    </row>
    <row r="26" spans="1:18" x14ac:dyDescent="0.25">
      <c r="A26" s="4"/>
      <c r="B26" s="4" t="s">
        <v>267</v>
      </c>
      <c r="C26" s="4">
        <v>40</v>
      </c>
      <c r="D26" s="4">
        <v>3.16</v>
      </c>
      <c r="E26" s="4">
        <v>0.4</v>
      </c>
      <c r="F26" s="4">
        <v>14.8</v>
      </c>
      <c r="G26" s="4">
        <v>69.05</v>
      </c>
      <c r="H26" s="4">
        <v>0.6</v>
      </c>
      <c r="I26" s="4"/>
      <c r="J26" s="4"/>
      <c r="K26" s="4"/>
      <c r="L26" s="4">
        <v>10.4</v>
      </c>
      <c r="M26" s="4">
        <v>4.38</v>
      </c>
      <c r="N26" s="4">
        <v>14</v>
      </c>
      <c r="O26" s="4">
        <v>0.32</v>
      </c>
    </row>
    <row r="27" spans="1:18" x14ac:dyDescent="0.25">
      <c r="A27" s="4"/>
      <c r="B27" s="4" t="s">
        <v>56</v>
      </c>
      <c r="C27" s="4">
        <v>60</v>
      </c>
      <c r="D27" s="4">
        <v>2.82</v>
      </c>
      <c r="E27" s="4">
        <v>0.42</v>
      </c>
      <c r="F27" s="4">
        <v>21.3</v>
      </c>
      <c r="G27" s="4">
        <v>102.68</v>
      </c>
      <c r="H27" s="4">
        <v>0.06</v>
      </c>
      <c r="I27" s="4"/>
      <c r="J27" s="4"/>
      <c r="K27" s="4"/>
      <c r="L27" s="4">
        <v>108.85</v>
      </c>
      <c r="M27" s="4">
        <v>69.34</v>
      </c>
      <c r="N27" s="4">
        <v>11.4</v>
      </c>
      <c r="O27" s="4">
        <v>0.68</v>
      </c>
    </row>
    <row r="28" spans="1:18" x14ac:dyDescent="0.25">
      <c r="A28" s="4"/>
      <c r="B28" s="20" t="s">
        <v>30</v>
      </c>
      <c r="C28" s="4"/>
      <c r="D28" s="4">
        <f t="shared" ref="D28:O28" si="3">SUM(D20:D27)</f>
        <v>26.599999999999998</v>
      </c>
      <c r="E28" s="4">
        <f t="shared" si="3"/>
        <v>20.22</v>
      </c>
      <c r="F28" s="4">
        <f t="shared" si="3"/>
        <v>123.03</v>
      </c>
      <c r="G28" s="4">
        <f t="shared" si="3"/>
        <v>721.77</v>
      </c>
      <c r="H28" s="4">
        <f t="shared" si="3"/>
        <v>1.3199999999999998</v>
      </c>
      <c r="I28" s="4">
        <f t="shared" si="3"/>
        <v>52.45</v>
      </c>
      <c r="J28" s="4">
        <f t="shared" si="3"/>
        <v>0.23999999999999996</v>
      </c>
      <c r="K28" s="4">
        <f t="shared" si="3"/>
        <v>1.41</v>
      </c>
      <c r="L28" s="4">
        <f t="shared" si="3"/>
        <v>378.31999999999994</v>
      </c>
      <c r="M28" s="4">
        <f t="shared" si="3"/>
        <v>612.74</v>
      </c>
      <c r="N28" s="4">
        <f t="shared" si="3"/>
        <v>264.92</v>
      </c>
      <c r="O28" s="4">
        <f t="shared" si="3"/>
        <v>94.94</v>
      </c>
    </row>
    <row r="29" spans="1:18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8" x14ac:dyDescent="0.25">
      <c r="A30" s="4" t="s">
        <v>155</v>
      </c>
      <c r="B30" s="4" t="s">
        <v>156</v>
      </c>
      <c r="C30" s="4">
        <v>80</v>
      </c>
      <c r="D30" s="4">
        <v>3.25</v>
      </c>
      <c r="E30" s="4">
        <v>3.07</v>
      </c>
      <c r="F30" s="4">
        <v>14.15</v>
      </c>
      <c r="G30" s="4">
        <v>95.07</v>
      </c>
      <c r="H30" s="4">
        <v>0.01</v>
      </c>
      <c r="I30" s="4">
        <v>0.42</v>
      </c>
      <c r="J30" s="4">
        <v>0.05</v>
      </c>
      <c r="K30" s="4">
        <v>0.02</v>
      </c>
      <c r="L30" s="4">
        <v>78.489999999999995</v>
      </c>
      <c r="M30" s="4">
        <v>95.18</v>
      </c>
      <c r="N30" s="4">
        <v>303.87</v>
      </c>
      <c r="O30" s="4">
        <v>1.36</v>
      </c>
    </row>
    <row r="31" spans="1:18" x14ac:dyDescent="0.25">
      <c r="A31" s="4" t="s">
        <v>69</v>
      </c>
      <c r="B31" s="4" t="s">
        <v>70</v>
      </c>
      <c r="C31" s="4">
        <v>200</v>
      </c>
      <c r="D31" s="4">
        <v>2.8</v>
      </c>
      <c r="E31" s="4">
        <v>3.2</v>
      </c>
      <c r="F31" s="4">
        <v>14.68</v>
      </c>
      <c r="G31" s="4">
        <v>95.4</v>
      </c>
      <c r="H31" s="4">
        <v>0.19</v>
      </c>
      <c r="I31" s="4">
        <v>1</v>
      </c>
      <c r="J31" s="4">
        <v>0.06</v>
      </c>
      <c r="K31" s="4">
        <v>0.05</v>
      </c>
      <c r="L31" s="4">
        <v>196.2</v>
      </c>
      <c r="M31" s="4">
        <v>176</v>
      </c>
      <c r="N31" s="4">
        <v>50.5</v>
      </c>
      <c r="O31" s="4">
        <v>1.81</v>
      </c>
    </row>
    <row r="32" spans="1:18" x14ac:dyDescent="0.25">
      <c r="A32" s="4"/>
      <c r="B32" s="20" t="s">
        <v>30</v>
      </c>
      <c r="C32" s="4"/>
      <c r="D32" s="4">
        <f t="shared" ref="D32:O32" si="4">SUM(D29:D31)</f>
        <v>6.05</v>
      </c>
      <c r="E32" s="4">
        <f t="shared" si="4"/>
        <v>6.27</v>
      </c>
      <c r="F32" s="4">
        <f t="shared" si="4"/>
        <v>28.83</v>
      </c>
      <c r="G32" s="4">
        <f t="shared" si="4"/>
        <v>190.47</v>
      </c>
      <c r="H32" s="4">
        <f t="shared" si="4"/>
        <v>0.2</v>
      </c>
      <c r="I32" s="4">
        <f t="shared" si="4"/>
        <v>1.42</v>
      </c>
      <c r="J32" s="4">
        <f t="shared" si="4"/>
        <v>0.11</v>
      </c>
      <c r="K32" s="4">
        <f t="shared" si="4"/>
        <v>7.0000000000000007E-2</v>
      </c>
      <c r="L32" s="4">
        <f t="shared" si="4"/>
        <v>274.69</v>
      </c>
      <c r="M32" s="4">
        <f t="shared" si="4"/>
        <v>271.18</v>
      </c>
      <c r="N32" s="4">
        <f t="shared" si="4"/>
        <v>354.37</v>
      </c>
      <c r="O32" s="4">
        <f t="shared" si="4"/>
        <v>3.17</v>
      </c>
    </row>
    <row r="33" spans="1:15" x14ac:dyDescent="0.25">
      <c r="A33" s="4"/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" x14ac:dyDescent="0.25">
      <c r="A34" s="4" t="s">
        <v>157</v>
      </c>
      <c r="B34" s="3" t="s">
        <v>158</v>
      </c>
      <c r="C34" s="3">
        <v>46</v>
      </c>
      <c r="D34" s="4">
        <v>5.4</v>
      </c>
      <c r="E34" s="4">
        <v>6.17</v>
      </c>
      <c r="F34" s="4">
        <v>3.37</v>
      </c>
      <c r="G34" s="4">
        <v>195.97</v>
      </c>
      <c r="H34" s="4"/>
      <c r="I34" s="4">
        <v>3</v>
      </c>
      <c r="J34" s="4"/>
      <c r="K34" s="4"/>
      <c r="L34" s="4">
        <v>7.05</v>
      </c>
      <c r="M34" s="4">
        <v>16.7</v>
      </c>
      <c r="N34" s="4">
        <v>32.25</v>
      </c>
      <c r="O34" s="4">
        <v>0.21</v>
      </c>
    </row>
    <row r="35" spans="1:15" x14ac:dyDescent="0.25">
      <c r="A35" s="4" t="s">
        <v>103</v>
      </c>
      <c r="B35" s="4" t="s">
        <v>159</v>
      </c>
      <c r="C35" s="4">
        <v>150</v>
      </c>
      <c r="D35" s="4">
        <v>4.07</v>
      </c>
      <c r="E35" s="4">
        <v>2.83</v>
      </c>
      <c r="F35" s="4">
        <v>39.450000000000003</v>
      </c>
      <c r="G35" s="4">
        <v>66.05</v>
      </c>
      <c r="H35" s="4">
        <v>0.24</v>
      </c>
      <c r="I35" s="4">
        <v>40</v>
      </c>
      <c r="J35" s="4">
        <v>0.02</v>
      </c>
      <c r="K35" s="4">
        <v>0.06</v>
      </c>
      <c r="L35" s="4">
        <v>21.2</v>
      </c>
      <c r="M35" s="4">
        <v>117</v>
      </c>
      <c r="N35" s="4">
        <v>46.75</v>
      </c>
      <c r="O35" s="4">
        <v>1.81</v>
      </c>
    </row>
    <row r="36" spans="1:15" x14ac:dyDescent="0.25">
      <c r="A36" s="4" t="s">
        <v>160</v>
      </c>
      <c r="B36" s="4" t="s">
        <v>161</v>
      </c>
      <c r="C36" s="4">
        <v>50</v>
      </c>
      <c r="D36" s="4">
        <v>6.8</v>
      </c>
      <c r="E36" s="4">
        <v>8</v>
      </c>
      <c r="F36" s="4">
        <v>42.33</v>
      </c>
      <c r="G36" s="4">
        <v>128.19999999999999</v>
      </c>
      <c r="H36" s="4">
        <v>0</v>
      </c>
      <c r="I36" s="4"/>
      <c r="J36" s="4"/>
      <c r="K36" s="4"/>
      <c r="L36" s="4">
        <v>24.5</v>
      </c>
      <c r="M36" s="4">
        <v>72.55</v>
      </c>
      <c r="N36" s="4">
        <v>31.25</v>
      </c>
      <c r="O36" s="4">
        <v>1.38</v>
      </c>
    </row>
    <row r="37" spans="1:15" ht="30" x14ac:dyDescent="0.25">
      <c r="A37" s="4">
        <v>27</v>
      </c>
      <c r="B37" s="3" t="s">
        <v>68</v>
      </c>
      <c r="C37" s="4" t="s">
        <v>291</v>
      </c>
      <c r="D37" s="4">
        <v>5.15</v>
      </c>
      <c r="E37" s="4">
        <v>5.22</v>
      </c>
      <c r="F37" s="4">
        <v>28.06</v>
      </c>
      <c r="G37" s="4">
        <v>119.22</v>
      </c>
      <c r="H37" s="4">
        <v>0.62</v>
      </c>
      <c r="I37" s="4">
        <v>88.3</v>
      </c>
      <c r="J37" s="4"/>
      <c r="K37" s="4">
        <v>2.7</v>
      </c>
      <c r="L37" s="4">
        <v>24.5</v>
      </c>
      <c r="M37" s="4">
        <v>72.55</v>
      </c>
      <c r="N37" s="4">
        <v>35.200000000000003</v>
      </c>
      <c r="O37" s="4">
        <v>2.21</v>
      </c>
    </row>
    <row r="38" spans="1:15" x14ac:dyDescent="0.25">
      <c r="A38" s="4"/>
      <c r="B38" s="4" t="s">
        <v>162</v>
      </c>
      <c r="C38" s="4">
        <v>200</v>
      </c>
      <c r="D38" s="4"/>
      <c r="E38" s="4"/>
      <c r="F38" s="4">
        <v>6.38</v>
      </c>
      <c r="G38" s="4">
        <v>27.4</v>
      </c>
      <c r="H38" s="4"/>
      <c r="I38" s="4"/>
      <c r="J38" s="4"/>
      <c r="K38" s="4"/>
      <c r="L38" s="4">
        <v>0.2</v>
      </c>
      <c r="M38" s="4"/>
      <c r="N38" s="4"/>
      <c r="O38" s="4">
        <v>0.09</v>
      </c>
    </row>
    <row r="39" spans="1:15" x14ac:dyDescent="0.25">
      <c r="A39" s="4"/>
      <c r="B39" s="4" t="s">
        <v>56</v>
      </c>
      <c r="C39" s="4">
        <v>20</v>
      </c>
      <c r="D39" s="4">
        <v>1.36</v>
      </c>
      <c r="E39" s="3">
        <v>0.24</v>
      </c>
      <c r="F39" s="4">
        <v>9.2799999999999994</v>
      </c>
      <c r="G39" s="4">
        <v>14.26</v>
      </c>
      <c r="H39" s="4">
        <v>1.33</v>
      </c>
      <c r="I39" s="4"/>
      <c r="J39" s="4"/>
      <c r="K39" s="4"/>
      <c r="L39" s="4">
        <v>7.8</v>
      </c>
      <c r="M39" s="4">
        <v>2.4900000000000002</v>
      </c>
      <c r="N39" s="4">
        <v>3.3</v>
      </c>
      <c r="O39" s="4">
        <v>0.48</v>
      </c>
    </row>
    <row r="40" spans="1:15" x14ac:dyDescent="0.25">
      <c r="A40" s="4"/>
      <c r="B40" s="20" t="s">
        <v>30</v>
      </c>
      <c r="C40" s="4"/>
      <c r="D40" s="4">
        <f t="shared" ref="D40:O40" si="5">SUM(D33:D39)</f>
        <v>22.78</v>
      </c>
      <c r="E40" s="4">
        <f t="shared" si="5"/>
        <v>22.459999999999997</v>
      </c>
      <c r="F40" s="4">
        <f t="shared" si="5"/>
        <v>128.87</v>
      </c>
      <c r="G40" s="4">
        <f t="shared" si="5"/>
        <v>551.09999999999991</v>
      </c>
      <c r="H40" s="4">
        <f t="shared" si="5"/>
        <v>2.19</v>
      </c>
      <c r="I40" s="4">
        <f t="shared" si="5"/>
        <v>131.30000000000001</v>
      </c>
      <c r="J40" s="4">
        <f t="shared" si="5"/>
        <v>0.02</v>
      </c>
      <c r="K40" s="4">
        <f t="shared" si="5"/>
        <v>2.7600000000000002</v>
      </c>
      <c r="L40" s="4">
        <f t="shared" si="5"/>
        <v>85.25</v>
      </c>
      <c r="M40" s="4">
        <f t="shared" si="5"/>
        <v>281.29000000000002</v>
      </c>
      <c r="N40" s="4">
        <f t="shared" si="5"/>
        <v>148.75</v>
      </c>
      <c r="O40" s="4">
        <f t="shared" si="5"/>
        <v>6.18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30</v>
      </c>
      <c r="C42" s="4"/>
      <c r="D42" s="4">
        <f t="shared" ref="D42:I42" si="6">D14+D19+D28+D32+D40</f>
        <v>78.63</v>
      </c>
      <c r="E42" s="4">
        <f t="shared" si="6"/>
        <v>77.929999999999993</v>
      </c>
      <c r="F42" s="4">
        <f t="shared" si="6"/>
        <v>367.85</v>
      </c>
      <c r="G42" s="4">
        <f t="shared" si="6"/>
        <v>2258.4499999999998</v>
      </c>
      <c r="H42" s="4">
        <f t="shared" si="6"/>
        <v>6.73</v>
      </c>
      <c r="I42" s="4">
        <f t="shared" si="6"/>
        <v>228.52000000000004</v>
      </c>
      <c r="J42" s="4">
        <f>J14+J28+J32+J40</f>
        <v>0.61</v>
      </c>
      <c r="K42" s="4">
        <f>K14+K19+K28+K32+K40</f>
        <v>4.41</v>
      </c>
      <c r="L42" s="4">
        <f>L14+L19+L28+L32+L40</f>
        <v>1168.0899999999999</v>
      </c>
      <c r="M42" s="4">
        <f>M14+M19+M28+M32+M40</f>
        <v>1599.7700000000002</v>
      </c>
      <c r="N42" s="4">
        <f>N14+N19+N28+N32+N40</f>
        <v>1113.7400000000002</v>
      </c>
      <c r="O42" s="4">
        <f>O14+O19+O28+O32+O40</f>
        <v>117.46000000000001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7" workbookViewId="0">
      <selection activeCell="B43" sqref="B43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54" t="s">
        <v>26</v>
      </c>
      <c r="B1" s="54"/>
      <c r="C1" s="54"/>
    </row>
    <row r="2" spans="1:17" x14ac:dyDescent="0.25">
      <c r="A2" t="s">
        <v>0</v>
      </c>
    </row>
    <row r="3" spans="1:17" x14ac:dyDescent="0.25">
      <c r="A3" t="s">
        <v>35</v>
      </c>
    </row>
    <row r="4" spans="1:17" x14ac:dyDescent="0.25">
      <c r="A4" t="s">
        <v>1</v>
      </c>
      <c r="B4" t="s">
        <v>270</v>
      </c>
    </row>
    <row r="5" spans="1:17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7" ht="73.5" customHeight="1" x14ac:dyDescent="0.25">
      <c r="A6" s="55"/>
      <c r="B6" s="55"/>
      <c r="C6" s="55"/>
      <c r="D6" s="9" t="s">
        <v>5</v>
      </c>
      <c r="E6" s="9" t="s">
        <v>6</v>
      </c>
      <c r="F6" s="9" t="s">
        <v>7</v>
      </c>
      <c r="G6" s="55"/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15</v>
      </c>
      <c r="O6" s="9" t="s">
        <v>14</v>
      </c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3" t="s">
        <v>163</v>
      </c>
      <c r="B9" s="3" t="s">
        <v>164</v>
      </c>
      <c r="C9" s="3">
        <v>200</v>
      </c>
      <c r="D9" s="3">
        <v>4.58</v>
      </c>
      <c r="E9" s="3">
        <v>5.2</v>
      </c>
      <c r="F9" s="3">
        <v>18.3</v>
      </c>
      <c r="G9" s="3">
        <v>98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25.92</v>
      </c>
      <c r="M9" s="3">
        <v>129.65</v>
      </c>
      <c r="N9" s="3">
        <v>29.05</v>
      </c>
      <c r="O9" s="3">
        <v>1.54</v>
      </c>
    </row>
    <row r="10" spans="1:17" x14ac:dyDescent="0.25">
      <c r="A10" s="4" t="s">
        <v>64</v>
      </c>
      <c r="B10" s="4" t="s">
        <v>65</v>
      </c>
      <c r="C10" s="4">
        <v>110</v>
      </c>
      <c r="D10" s="4">
        <v>5.5</v>
      </c>
      <c r="E10" s="4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35.07</v>
      </c>
      <c r="M10" s="4">
        <v>156.56</v>
      </c>
      <c r="N10" s="4">
        <v>394.75</v>
      </c>
      <c r="O10" s="4">
        <v>1.68</v>
      </c>
    </row>
    <row r="11" spans="1:17" ht="30" x14ac:dyDescent="0.25">
      <c r="A11" s="4">
        <v>27</v>
      </c>
      <c r="B11" s="3" t="s">
        <v>68</v>
      </c>
      <c r="C11" s="4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7" x14ac:dyDescent="0.25">
      <c r="A12" s="4"/>
      <c r="B12" s="3" t="s">
        <v>56</v>
      </c>
      <c r="C12" s="4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7" x14ac:dyDescent="0.25">
      <c r="A13" s="4" t="s">
        <v>41</v>
      </c>
      <c r="B13" s="4" t="s">
        <v>42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  <c r="Q13" s="50"/>
    </row>
    <row r="14" spans="1:17" x14ac:dyDescent="0.25">
      <c r="A14" s="4"/>
      <c r="B14" s="20" t="s">
        <v>30</v>
      </c>
      <c r="C14" s="4"/>
      <c r="D14" s="48">
        <f t="shared" ref="D14:O14" si="0">SUM(D8:D13)</f>
        <v>19.600000000000001</v>
      </c>
      <c r="E14" s="4">
        <f t="shared" si="0"/>
        <v>23.46</v>
      </c>
      <c r="F14" s="4">
        <f t="shared" si="0"/>
        <v>72.899999999999991</v>
      </c>
      <c r="G14" s="4">
        <f t="shared" si="0"/>
        <v>567.20999999999992</v>
      </c>
      <c r="H14" s="4">
        <f t="shared" si="0"/>
        <v>3.02</v>
      </c>
      <c r="I14" s="4">
        <f t="shared" si="0"/>
        <v>7.3500000000000005</v>
      </c>
      <c r="J14" s="4">
        <f t="shared" si="0"/>
        <v>0.33999999999999997</v>
      </c>
      <c r="K14" s="4">
        <f t="shared" si="0"/>
        <v>0.1</v>
      </c>
      <c r="L14" s="4">
        <f t="shared" si="0"/>
        <v>153.05000000000001</v>
      </c>
      <c r="M14" s="4">
        <f t="shared" si="0"/>
        <v>358.66</v>
      </c>
      <c r="N14" s="4">
        <f t="shared" si="0"/>
        <v>472.20000000000005</v>
      </c>
      <c r="O14" s="4">
        <f t="shared" si="0"/>
        <v>7.7200000000000006</v>
      </c>
      <c r="Q14" s="50"/>
    </row>
    <row r="15" spans="1:17" x14ac:dyDescent="0.25">
      <c r="A15" s="4"/>
      <c r="B15" s="4" t="s">
        <v>31</v>
      </c>
      <c r="C15" s="4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x14ac:dyDescent="0.25">
      <c r="A16" s="4"/>
      <c r="B16" s="4" t="s">
        <v>74</v>
      </c>
      <c r="C16" s="4">
        <v>30</v>
      </c>
      <c r="D16" s="4">
        <v>3.3</v>
      </c>
      <c r="E16" s="4">
        <v>3.53</v>
      </c>
      <c r="F16" s="4">
        <v>9.4</v>
      </c>
      <c r="G16" s="42" t="s">
        <v>282</v>
      </c>
      <c r="H16" s="4"/>
      <c r="I16" s="4"/>
      <c r="J16" s="4"/>
      <c r="K16" s="4"/>
      <c r="L16" s="4">
        <v>0.99</v>
      </c>
      <c r="M16" s="4">
        <v>18.809999999999999</v>
      </c>
      <c r="N16" s="4">
        <v>2.31</v>
      </c>
      <c r="O16" s="4">
        <v>0.39</v>
      </c>
    </row>
    <row r="17" spans="1:15" x14ac:dyDescent="0.25">
      <c r="A17" s="4"/>
      <c r="B17" s="4" t="s">
        <v>70</v>
      </c>
      <c r="C17" s="4">
        <v>200</v>
      </c>
      <c r="D17" s="4">
        <v>5.6</v>
      </c>
      <c r="E17" s="4">
        <v>6.4</v>
      </c>
      <c r="F17" s="4">
        <v>14.97</v>
      </c>
      <c r="G17" s="4">
        <v>103.21</v>
      </c>
      <c r="H17" s="4">
        <v>0.06</v>
      </c>
      <c r="I17" s="4">
        <v>2</v>
      </c>
      <c r="J17" s="4">
        <v>0.04</v>
      </c>
      <c r="K17" s="4">
        <v>0.02</v>
      </c>
      <c r="L17" s="4">
        <v>242.03</v>
      </c>
      <c r="M17" s="4">
        <v>182</v>
      </c>
      <c r="N17" s="4">
        <v>28</v>
      </c>
      <c r="O17" s="4">
        <v>0.24</v>
      </c>
    </row>
    <row r="18" spans="1:15" x14ac:dyDescent="0.25">
      <c r="A18" s="4"/>
      <c r="B18" s="4" t="s">
        <v>43</v>
      </c>
      <c r="C18" s="4">
        <v>270</v>
      </c>
      <c r="D18" s="4">
        <v>1.32</v>
      </c>
      <c r="E18" s="4"/>
      <c r="F18" s="4">
        <v>17.29</v>
      </c>
      <c r="G18" s="4">
        <v>81.2</v>
      </c>
      <c r="H18" s="4">
        <v>0.03</v>
      </c>
      <c r="I18" s="4"/>
      <c r="J18" s="4"/>
      <c r="K18" s="4">
        <v>0.09</v>
      </c>
      <c r="L18" s="4">
        <v>52.8</v>
      </c>
      <c r="M18" s="4">
        <v>36.299999999999997</v>
      </c>
      <c r="N18" s="4">
        <v>29.7</v>
      </c>
      <c r="O18" s="4">
        <v>7.26</v>
      </c>
    </row>
    <row r="19" spans="1:15" x14ac:dyDescent="0.25">
      <c r="A19" s="4"/>
      <c r="B19" s="20" t="s">
        <v>30</v>
      </c>
      <c r="C19" s="4"/>
      <c r="D19" s="4">
        <f t="shared" ref="D19:O19" si="1">SUM(D15:D18)</f>
        <v>10.219999999999999</v>
      </c>
      <c r="E19" s="4">
        <f t="shared" si="1"/>
        <v>9.93</v>
      </c>
      <c r="F19" s="4">
        <f t="shared" si="1"/>
        <v>41.66</v>
      </c>
      <c r="G19" s="4">
        <f t="shared" si="1"/>
        <v>184.41</v>
      </c>
      <c r="H19" s="4">
        <f t="shared" si="1"/>
        <v>0.09</v>
      </c>
      <c r="I19" s="4">
        <f t="shared" si="1"/>
        <v>2</v>
      </c>
      <c r="J19" s="4">
        <f t="shared" si="1"/>
        <v>0.04</v>
      </c>
      <c r="K19" s="4">
        <f t="shared" si="1"/>
        <v>0.11</v>
      </c>
      <c r="L19" s="4">
        <f t="shared" si="1"/>
        <v>295.82</v>
      </c>
      <c r="M19" s="4">
        <f t="shared" si="1"/>
        <v>237.11</v>
      </c>
      <c r="N19" s="4">
        <f t="shared" si="1"/>
        <v>60.01</v>
      </c>
      <c r="O19" s="4">
        <f t="shared" si="1"/>
        <v>7.89</v>
      </c>
    </row>
    <row r="20" spans="1:15" x14ac:dyDescent="0.25">
      <c r="A20" s="4"/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4"/>
      <c r="B21" s="3" t="s">
        <v>165</v>
      </c>
      <c r="C21" s="4">
        <v>100</v>
      </c>
      <c r="D21" s="4">
        <v>0.8</v>
      </c>
      <c r="E21" s="4">
        <v>2.5499999999999998</v>
      </c>
      <c r="F21" s="4">
        <v>5.32</v>
      </c>
      <c r="G21" s="4">
        <v>88.6</v>
      </c>
      <c r="H21" s="4">
        <v>0.37</v>
      </c>
      <c r="I21" s="4">
        <v>19.100000000000001</v>
      </c>
      <c r="J21" s="4">
        <v>0.55000000000000004</v>
      </c>
      <c r="K21" s="4"/>
      <c r="L21" s="4">
        <v>23.25</v>
      </c>
      <c r="M21" s="4">
        <v>10</v>
      </c>
      <c r="N21" s="4">
        <v>26.28</v>
      </c>
      <c r="O21" s="4">
        <v>1.23</v>
      </c>
    </row>
    <row r="22" spans="1:15" ht="30" x14ac:dyDescent="0.25">
      <c r="A22" s="4" t="s">
        <v>166</v>
      </c>
      <c r="B22" s="3" t="s">
        <v>167</v>
      </c>
      <c r="C22" s="4" t="s">
        <v>168</v>
      </c>
      <c r="D22" s="4">
        <v>8.15</v>
      </c>
      <c r="E22" s="4">
        <v>6.5</v>
      </c>
      <c r="F22" s="4">
        <v>15.39</v>
      </c>
      <c r="G22" s="4">
        <v>89.31</v>
      </c>
      <c r="H22" s="4">
        <v>0.15</v>
      </c>
      <c r="I22" s="4"/>
      <c r="J22" s="4">
        <v>0.02</v>
      </c>
      <c r="K22" s="4">
        <v>1.42</v>
      </c>
      <c r="L22" s="4">
        <v>88.21</v>
      </c>
      <c r="M22" s="4">
        <v>184.52</v>
      </c>
      <c r="N22" s="4">
        <v>158.44999999999999</v>
      </c>
      <c r="O22" s="4">
        <v>7.93</v>
      </c>
    </row>
    <row r="23" spans="1:15" x14ac:dyDescent="0.25">
      <c r="A23" s="4" t="s">
        <v>169</v>
      </c>
      <c r="B23" s="4" t="s">
        <v>287</v>
      </c>
      <c r="C23" s="4">
        <v>81</v>
      </c>
      <c r="D23" s="3">
        <v>7.03</v>
      </c>
      <c r="E23" s="4">
        <v>6.11</v>
      </c>
      <c r="F23" s="4">
        <v>17.149999999999999</v>
      </c>
      <c r="G23" s="4">
        <v>82.4</v>
      </c>
      <c r="H23" s="4">
        <v>0.05</v>
      </c>
      <c r="I23" s="4">
        <v>1.8</v>
      </c>
      <c r="J23" s="4">
        <v>0.02</v>
      </c>
      <c r="K23" s="4">
        <v>0.14000000000000001</v>
      </c>
      <c r="L23" s="4">
        <v>69.56</v>
      </c>
      <c r="M23" s="4">
        <v>33.340000000000003</v>
      </c>
      <c r="N23" s="4">
        <v>251.94</v>
      </c>
      <c r="O23" s="4">
        <v>3.39</v>
      </c>
    </row>
    <row r="24" spans="1:15" x14ac:dyDescent="0.25">
      <c r="A24" s="4" t="s">
        <v>81</v>
      </c>
      <c r="B24" s="3" t="s">
        <v>170</v>
      </c>
      <c r="C24" s="4">
        <v>150</v>
      </c>
      <c r="D24" s="4">
        <v>0.53</v>
      </c>
      <c r="E24" s="4">
        <v>4.03</v>
      </c>
      <c r="F24" s="4">
        <v>20.94</v>
      </c>
      <c r="G24" s="4">
        <v>171.45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40.1</v>
      </c>
      <c r="N24" s="4">
        <v>7.95</v>
      </c>
      <c r="O24" s="4">
        <v>1.92</v>
      </c>
    </row>
    <row r="25" spans="1:15" x14ac:dyDescent="0.25">
      <c r="A25" s="4"/>
      <c r="B25" s="4" t="s">
        <v>44</v>
      </c>
      <c r="C25" s="4">
        <v>200</v>
      </c>
      <c r="D25" s="4">
        <v>1</v>
      </c>
      <c r="E25" s="4"/>
      <c r="F25" s="4">
        <v>10.210000000000001</v>
      </c>
      <c r="G25" s="4">
        <v>93.06</v>
      </c>
      <c r="H25" s="4">
        <v>0.02</v>
      </c>
      <c r="I25" s="4">
        <v>4</v>
      </c>
      <c r="J25" s="4"/>
      <c r="K25" s="4"/>
      <c r="L25" s="4">
        <v>158</v>
      </c>
      <c r="M25" s="4">
        <v>78</v>
      </c>
      <c r="N25" s="4">
        <v>10</v>
      </c>
      <c r="O25" s="4">
        <v>0.4</v>
      </c>
    </row>
    <row r="26" spans="1:15" x14ac:dyDescent="0.25">
      <c r="A26" s="4"/>
      <c r="B26" s="4" t="s">
        <v>198</v>
      </c>
      <c r="C26" s="4">
        <v>40</v>
      </c>
      <c r="D26" s="4">
        <v>2.5</v>
      </c>
      <c r="E26" s="4">
        <v>0.36</v>
      </c>
      <c r="F26" s="4">
        <v>14.81</v>
      </c>
      <c r="G26" s="4">
        <v>69.06</v>
      </c>
      <c r="H26" s="4">
        <v>0.06</v>
      </c>
      <c r="I26" s="4"/>
      <c r="J26" s="4"/>
      <c r="K26" s="4"/>
      <c r="L26" s="4">
        <v>10.4</v>
      </c>
      <c r="M26" s="4">
        <v>43.86</v>
      </c>
      <c r="N26" s="4">
        <v>1.4</v>
      </c>
      <c r="O26" s="4">
        <v>0.32</v>
      </c>
    </row>
    <row r="27" spans="1:15" x14ac:dyDescent="0.25">
      <c r="A27" s="4"/>
      <c r="B27" s="4" t="s">
        <v>56</v>
      </c>
      <c r="C27" s="4">
        <v>60</v>
      </c>
      <c r="D27" s="4">
        <v>2.82</v>
      </c>
      <c r="E27" s="4">
        <v>0.42</v>
      </c>
      <c r="F27" s="4">
        <v>21.3</v>
      </c>
      <c r="G27" s="4">
        <v>102.68</v>
      </c>
      <c r="H27" s="4">
        <v>0.06</v>
      </c>
      <c r="I27" s="4"/>
      <c r="J27" s="4"/>
      <c r="K27" s="4"/>
      <c r="L27" s="4">
        <v>108.85</v>
      </c>
      <c r="M27" s="4">
        <v>69.34</v>
      </c>
      <c r="N27" s="4">
        <v>11.4</v>
      </c>
      <c r="O27" s="4">
        <v>0.68</v>
      </c>
    </row>
    <row r="28" spans="1:15" x14ac:dyDescent="0.25">
      <c r="A28" s="4"/>
      <c r="B28" s="4" t="s">
        <v>30</v>
      </c>
      <c r="C28" s="4">
        <f t="shared" ref="C28:O28" si="2">SUM(C20:C27)</f>
        <v>631</v>
      </c>
      <c r="D28" s="4">
        <f t="shared" si="2"/>
        <v>22.830000000000002</v>
      </c>
      <c r="E28" s="4">
        <f t="shared" si="2"/>
        <v>19.970000000000002</v>
      </c>
      <c r="F28" s="4">
        <f t="shared" si="2"/>
        <v>105.11999999999999</v>
      </c>
      <c r="G28" s="4">
        <f t="shared" si="2"/>
        <v>696.56</v>
      </c>
      <c r="H28" s="4">
        <f t="shared" si="2"/>
        <v>0.78000000000000025</v>
      </c>
      <c r="I28" s="4">
        <f t="shared" si="2"/>
        <v>24.900000000000002</v>
      </c>
      <c r="J28" s="4">
        <f t="shared" si="2"/>
        <v>0.6100000000000001</v>
      </c>
      <c r="K28" s="4">
        <f t="shared" si="2"/>
        <v>1.58</v>
      </c>
      <c r="L28" s="4">
        <f t="shared" si="2"/>
        <v>467.56999999999994</v>
      </c>
      <c r="M28" s="4">
        <f t="shared" si="2"/>
        <v>459.16000000000008</v>
      </c>
      <c r="N28" s="4">
        <f t="shared" si="2"/>
        <v>467.4199999999999</v>
      </c>
      <c r="O28" s="4">
        <f t="shared" si="2"/>
        <v>15.870000000000001</v>
      </c>
    </row>
    <row r="29" spans="1:15" x14ac:dyDescent="0.25">
      <c r="A29" s="4"/>
      <c r="B29" s="4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118</v>
      </c>
      <c r="B30" s="4" t="s">
        <v>119</v>
      </c>
      <c r="C30" s="4">
        <v>65</v>
      </c>
      <c r="D30" s="4">
        <v>2.92</v>
      </c>
      <c r="E30" s="4">
        <v>3.31</v>
      </c>
      <c r="F30" s="4">
        <v>4.74</v>
      </c>
      <c r="G30" s="4">
        <v>86.17</v>
      </c>
      <c r="H30" s="4"/>
      <c r="I30" s="4">
        <v>0.44</v>
      </c>
      <c r="J30" s="4">
        <v>0.04</v>
      </c>
      <c r="K30" s="4">
        <v>0.02</v>
      </c>
      <c r="L30" s="4">
        <v>30.84</v>
      </c>
      <c r="M30" s="4">
        <v>30.33</v>
      </c>
      <c r="N30" s="4">
        <v>290.97000000000003</v>
      </c>
      <c r="O30" s="4">
        <v>1.65</v>
      </c>
    </row>
    <row r="31" spans="1:15" x14ac:dyDescent="0.25">
      <c r="A31" s="4" t="s">
        <v>120</v>
      </c>
      <c r="B31" s="4" t="s">
        <v>171</v>
      </c>
      <c r="C31" s="4">
        <v>200</v>
      </c>
      <c r="D31" s="4">
        <v>3.34</v>
      </c>
      <c r="E31" s="4">
        <v>3.2</v>
      </c>
      <c r="F31" s="4">
        <v>18.98</v>
      </c>
      <c r="G31" s="4">
        <v>204.19</v>
      </c>
      <c r="H31" s="4">
        <v>0.04</v>
      </c>
      <c r="I31" s="4">
        <v>1.36</v>
      </c>
      <c r="J31" s="4">
        <v>0.02</v>
      </c>
      <c r="K31" s="4">
        <v>0.19</v>
      </c>
      <c r="L31" s="4">
        <v>23.87</v>
      </c>
      <c r="M31" s="4">
        <v>185.2</v>
      </c>
      <c r="N31" s="4">
        <v>273</v>
      </c>
      <c r="O31" s="4">
        <v>0.25</v>
      </c>
    </row>
    <row r="32" spans="1:15" x14ac:dyDescent="0.25">
      <c r="A32" s="4"/>
      <c r="B32" s="4" t="s">
        <v>30</v>
      </c>
      <c r="C32" s="4"/>
      <c r="D32" s="4">
        <f t="shared" ref="D32:O32" si="3">SUM(D29:D31)</f>
        <v>6.26</v>
      </c>
      <c r="E32" s="4">
        <f t="shared" si="3"/>
        <v>6.51</v>
      </c>
      <c r="F32" s="4">
        <f t="shared" si="3"/>
        <v>23.72</v>
      </c>
      <c r="G32" s="4">
        <f t="shared" si="3"/>
        <v>290.36</v>
      </c>
      <c r="H32" s="4">
        <f t="shared" si="3"/>
        <v>0.04</v>
      </c>
      <c r="I32" s="4">
        <f t="shared" si="3"/>
        <v>1.8</v>
      </c>
      <c r="J32" s="4">
        <f t="shared" si="3"/>
        <v>0.06</v>
      </c>
      <c r="K32" s="4">
        <f t="shared" si="3"/>
        <v>0.21</v>
      </c>
      <c r="L32" s="4">
        <f t="shared" si="3"/>
        <v>54.71</v>
      </c>
      <c r="M32" s="4">
        <f t="shared" si="3"/>
        <v>215.52999999999997</v>
      </c>
      <c r="N32" s="4">
        <f t="shared" si="3"/>
        <v>563.97</v>
      </c>
      <c r="O32" s="4">
        <f t="shared" si="3"/>
        <v>1.9</v>
      </c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30" x14ac:dyDescent="0.25">
      <c r="A35" s="4"/>
      <c r="B35" s="3" t="s">
        <v>172</v>
      </c>
      <c r="C35" s="4" t="s">
        <v>173</v>
      </c>
      <c r="D35" s="4">
        <v>5.29</v>
      </c>
      <c r="E35" s="4"/>
      <c r="F35" s="4">
        <v>2.4500000000000002</v>
      </c>
      <c r="G35" s="4">
        <v>35.909999999999997</v>
      </c>
      <c r="H35" s="4"/>
      <c r="I35" s="4"/>
      <c r="J35" s="4"/>
      <c r="K35" s="4"/>
      <c r="L35" s="4">
        <v>47.25</v>
      </c>
      <c r="M35" s="4">
        <v>37.799999999999997</v>
      </c>
      <c r="N35" s="4"/>
      <c r="O35" s="4">
        <v>2.2599999999999998</v>
      </c>
    </row>
    <row r="36" spans="1:15" x14ac:dyDescent="0.25">
      <c r="A36" s="4" t="s">
        <v>174</v>
      </c>
      <c r="B36" s="4" t="s">
        <v>175</v>
      </c>
      <c r="C36" s="4">
        <v>118</v>
      </c>
      <c r="D36" s="4">
        <v>4.75</v>
      </c>
      <c r="E36" s="4">
        <v>6.2</v>
      </c>
      <c r="F36" s="4"/>
      <c r="G36" s="4">
        <v>147.19999999999999</v>
      </c>
      <c r="H36" s="4">
        <v>0.13</v>
      </c>
      <c r="I36" s="4"/>
      <c r="J36" s="4">
        <v>0.01</v>
      </c>
      <c r="K36" s="4"/>
      <c r="L36" s="4">
        <v>65.52</v>
      </c>
      <c r="M36" s="4">
        <v>36.96</v>
      </c>
      <c r="N36" s="4">
        <v>43.68</v>
      </c>
      <c r="O36" s="4">
        <v>1</v>
      </c>
    </row>
    <row r="37" spans="1:15" x14ac:dyDescent="0.25">
      <c r="A37" s="4" t="s">
        <v>176</v>
      </c>
      <c r="B37" s="3" t="s">
        <v>254</v>
      </c>
      <c r="C37" s="4">
        <v>150</v>
      </c>
      <c r="D37" s="4">
        <v>4.07</v>
      </c>
      <c r="E37" s="4">
        <v>3.81</v>
      </c>
      <c r="F37" s="4">
        <v>19.03</v>
      </c>
      <c r="G37" s="4">
        <v>87.3</v>
      </c>
      <c r="H37" s="4">
        <v>4</v>
      </c>
      <c r="I37" s="4">
        <v>1.1599999999999999</v>
      </c>
      <c r="J37" s="4">
        <v>0.01</v>
      </c>
      <c r="K37" s="4">
        <v>0.03</v>
      </c>
      <c r="L37" s="4">
        <v>21.2</v>
      </c>
      <c r="M37" s="4">
        <v>115.84</v>
      </c>
      <c r="N37" s="4">
        <v>46.29</v>
      </c>
      <c r="O37" s="4">
        <v>2.77</v>
      </c>
    </row>
    <row r="38" spans="1:15" x14ac:dyDescent="0.25">
      <c r="A38" s="4">
        <v>27</v>
      </c>
      <c r="B38" s="4" t="s">
        <v>177</v>
      </c>
      <c r="C38" s="4" t="s">
        <v>259</v>
      </c>
      <c r="D38" s="4">
        <v>6.34</v>
      </c>
      <c r="E38" s="4">
        <v>9.2799999999999994</v>
      </c>
      <c r="F38" s="4">
        <v>40.729999999999997</v>
      </c>
      <c r="G38" s="4">
        <v>272.14999999999998</v>
      </c>
      <c r="H38" s="4">
        <v>1.56</v>
      </c>
      <c r="I38" s="4"/>
      <c r="J38" s="4">
        <v>0.05</v>
      </c>
      <c r="K38" s="4">
        <v>0.05</v>
      </c>
      <c r="L38" s="4">
        <v>5.36</v>
      </c>
      <c r="M38" s="4">
        <v>10.46</v>
      </c>
      <c r="N38" s="4">
        <v>36</v>
      </c>
      <c r="O38" s="4">
        <v>3.94</v>
      </c>
    </row>
    <row r="39" spans="1:15" x14ac:dyDescent="0.25">
      <c r="A39" s="4"/>
      <c r="B39" s="4" t="s">
        <v>56</v>
      </c>
      <c r="C39" s="4">
        <v>20</v>
      </c>
      <c r="D39" s="4">
        <v>1.36</v>
      </c>
      <c r="E39" s="4">
        <v>0.24</v>
      </c>
      <c r="F39" s="4">
        <v>9.2799999999999994</v>
      </c>
      <c r="G39" s="4">
        <v>14.26</v>
      </c>
      <c r="H39" s="4">
        <v>1.33</v>
      </c>
      <c r="I39" s="4"/>
      <c r="J39" s="4"/>
      <c r="K39" s="4"/>
      <c r="L39" s="4">
        <v>7.8</v>
      </c>
      <c r="M39" s="4">
        <v>2.4900000000000002</v>
      </c>
      <c r="N39" s="4">
        <v>3.3</v>
      </c>
      <c r="O39" s="4">
        <v>0.48</v>
      </c>
    </row>
    <row r="40" spans="1:15" x14ac:dyDescent="0.25">
      <c r="A40" s="4">
        <v>1120</v>
      </c>
      <c r="B40" s="4" t="s">
        <v>178</v>
      </c>
      <c r="C40" s="4">
        <v>200</v>
      </c>
      <c r="D40" s="4">
        <v>0.02</v>
      </c>
      <c r="E40" s="4"/>
      <c r="F40" s="4">
        <v>8.1199999999999992</v>
      </c>
      <c r="G40" s="4">
        <v>58.4</v>
      </c>
      <c r="H40" s="4"/>
      <c r="I40" s="4"/>
      <c r="J40" s="4"/>
      <c r="K40" s="4"/>
      <c r="L40" s="4">
        <v>0.2</v>
      </c>
      <c r="M40" s="4"/>
      <c r="N40" s="4"/>
      <c r="O40" s="4">
        <v>0.03</v>
      </c>
    </row>
    <row r="41" spans="1:15" x14ac:dyDescent="0.25">
      <c r="A41" s="4"/>
      <c r="B41" s="20" t="s">
        <v>30</v>
      </c>
      <c r="C41" s="20"/>
      <c r="D41" s="4">
        <f t="shared" ref="D41:O41" si="4">SUM(D34:D40)</f>
        <v>21.83</v>
      </c>
      <c r="E41" s="4">
        <f t="shared" si="4"/>
        <v>19.529999999999998</v>
      </c>
      <c r="F41" s="4">
        <f t="shared" si="4"/>
        <v>79.61</v>
      </c>
      <c r="G41" s="4">
        <f t="shared" si="4"/>
        <v>615.21999999999991</v>
      </c>
      <c r="H41" s="4">
        <f t="shared" si="4"/>
        <v>7.02</v>
      </c>
      <c r="I41" s="4">
        <f t="shared" si="4"/>
        <v>1.1599999999999999</v>
      </c>
      <c r="J41" s="4">
        <f t="shared" si="4"/>
        <v>7.0000000000000007E-2</v>
      </c>
      <c r="K41" s="4">
        <f t="shared" si="4"/>
        <v>0.08</v>
      </c>
      <c r="L41" s="4">
        <f t="shared" si="4"/>
        <v>147.33000000000001</v>
      </c>
      <c r="M41" s="4">
        <f t="shared" si="4"/>
        <v>203.55</v>
      </c>
      <c r="N41" s="4">
        <f t="shared" si="4"/>
        <v>129.27000000000001</v>
      </c>
      <c r="O41" s="4">
        <f t="shared" si="4"/>
        <v>10.479999999999999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0" t="s">
        <v>30</v>
      </c>
      <c r="C43" s="4"/>
      <c r="D43" s="48">
        <f>D14+D19+D28+D32+D41</f>
        <v>80.740000000000009</v>
      </c>
      <c r="E43" s="4">
        <f>E14+E19+E28+E32+E41</f>
        <v>79.399999999999991</v>
      </c>
      <c r="F43" s="4">
        <f>F14+F19+F28+F32+F41</f>
        <v>323.01</v>
      </c>
      <c r="G43" s="4">
        <f>G14+G19+G28+G32+G41</f>
        <v>2353.7599999999998</v>
      </c>
      <c r="H43" s="4">
        <f t="shared" ref="H43:O43" si="5">H14+H19+H28+H32+H41</f>
        <v>10.95</v>
      </c>
      <c r="I43" s="4">
        <f t="shared" si="5"/>
        <v>37.209999999999994</v>
      </c>
      <c r="J43" s="4">
        <f t="shared" si="5"/>
        <v>1.1200000000000001</v>
      </c>
      <c r="K43" s="4">
        <f t="shared" si="5"/>
        <v>2.08</v>
      </c>
      <c r="L43" s="4">
        <f t="shared" si="5"/>
        <v>1118.48</v>
      </c>
      <c r="M43" s="4">
        <f t="shared" si="5"/>
        <v>1474.01</v>
      </c>
      <c r="N43" s="4">
        <f t="shared" si="5"/>
        <v>1692.87</v>
      </c>
      <c r="O43" s="4">
        <f t="shared" si="5"/>
        <v>43.86</v>
      </c>
    </row>
    <row r="44" spans="1:15" x14ac:dyDescent="0.25">
      <c r="A44" s="4"/>
      <c r="B44" s="4"/>
      <c r="C44" s="4"/>
      <c r="D44" s="2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7" workbookViewId="0">
      <selection activeCell="B42" sqref="B4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54" t="s">
        <v>23</v>
      </c>
      <c r="B1" s="54"/>
      <c r="C1" s="54"/>
    </row>
    <row r="2" spans="1:15" x14ac:dyDescent="0.25">
      <c r="A2" t="s">
        <v>27</v>
      </c>
    </row>
    <row r="3" spans="1:15" x14ac:dyDescent="0.25">
      <c r="A3" t="s">
        <v>35</v>
      </c>
    </row>
    <row r="4" spans="1:15" x14ac:dyDescent="0.25">
      <c r="A4" t="s">
        <v>1</v>
      </c>
      <c r="B4" t="s">
        <v>270</v>
      </c>
    </row>
    <row r="5" spans="1:15" x14ac:dyDescent="0.25">
      <c r="A5" s="55" t="s">
        <v>2</v>
      </c>
      <c r="B5" s="55" t="s">
        <v>3</v>
      </c>
      <c r="C5" s="55" t="s">
        <v>20</v>
      </c>
      <c r="D5" s="55" t="s">
        <v>4</v>
      </c>
      <c r="E5" s="55"/>
      <c r="F5" s="55"/>
      <c r="G5" s="55" t="s">
        <v>17</v>
      </c>
      <c r="H5" s="55" t="s">
        <v>18</v>
      </c>
      <c r="I5" s="55"/>
      <c r="J5" s="55"/>
      <c r="K5" s="55"/>
      <c r="L5" s="55" t="s">
        <v>19</v>
      </c>
      <c r="M5" s="55"/>
      <c r="N5" s="55"/>
      <c r="O5" s="55"/>
    </row>
    <row r="6" spans="1:15" ht="111" customHeight="1" x14ac:dyDescent="0.25">
      <c r="A6" s="55"/>
      <c r="B6" s="55"/>
      <c r="C6" s="55"/>
      <c r="D6" s="10" t="s">
        <v>5</v>
      </c>
      <c r="E6" s="10" t="s">
        <v>6</v>
      </c>
      <c r="F6" s="10" t="s">
        <v>7</v>
      </c>
      <c r="G6" s="55"/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15</v>
      </c>
      <c r="O6" s="10" t="s">
        <v>14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3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71</v>
      </c>
      <c r="B9" s="3" t="s">
        <v>72</v>
      </c>
      <c r="C9" s="3">
        <v>200</v>
      </c>
      <c r="D9" s="3">
        <v>2.79</v>
      </c>
      <c r="E9" s="3">
        <v>3.4</v>
      </c>
      <c r="F9" s="3">
        <v>13.47</v>
      </c>
      <c r="G9" s="3">
        <v>63.7</v>
      </c>
      <c r="H9" s="3">
        <v>0.12</v>
      </c>
      <c r="I9" s="3">
        <v>1.7</v>
      </c>
      <c r="J9" s="3">
        <v>0.02</v>
      </c>
      <c r="K9" s="3">
        <v>0.03</v>
      </c>
      <c r="L9" s="3">
        <v>154.9</v>
      </c>
      <c r="M9" s="3">
        <v>0.38</v>
      </c>
      <c r="N9" s="3">
        <v>4.58</v>
      </c>
      <c r="O9" s="3">
        <v>0.38</v>
      </c>
    </row>
    <row r="10" spans="1:15" x14ac:dyDescent="0.25">
      <c r="A10" s="4"/>
      <c r="B10" s="4" t="s">
        <v>110</v>
      </c>
      <c r="C10" s="4">
        <v>57</v>
      </c>
      <c r="D10" s="4">
        <v>7.5</v>
      </c>
      <c r="E10" s="4">
        <v>6.3</v>
      </c>
      <c r="F10" s="4"/>
      <c r="G10" s="4">
        <v>85.2</v>
      </c>
      <c r="H10" s="4">
        <v>0.11</v>
      </c>
      <c r="I10" s="4"/>
      <c r="J10" s="4"/>
      <c r="K10" s="4"/>
      <c r="L10" s="4">
        <v>6</v>
      </c>
      <c r="M10" s="4">
        <v>135.6</v>
      </c>
      <c r="N10" s="4">
        <v>162</v>
      </c>
      <c r="O10" s="4">
        <v>4.5</v>
      </c>
    </row>
    <row r="11" spans="1:15" ht="30" x14ac:dyDescent="0.25">
      <c r="A11" s="4">
        <v>27</v>
      </c>
      <c r="B11" s="3" t="s">
        <v>179</v>
      </c>
      <c r="C11" s="4" t="s">
        <v>259</v>
      </c>
      <c r="D11" s="4">
        <v>6.34</v>
      </c>
      <c r="E11" s="4">
        <v>9.2799999999999994</v>
      </c>
      <c r="F11" s="4">
        <v>40.729999999999997</v>
      </c>
      <c r="G11" s="4">
        <v>272.14999999999998</v>
      </c>
      <c r="H11" s="4">
        <v>1.56</v>
      </c>
      <c r="I11" s="4"/>
      <c r="J11" s="4">
        <v>0.05</v>
      </c>
      <c r="K11" s="4">
        <v>0.05</v>
      </c>
      <c r="L11" s="4">
        <v>5.36</v>
      </c>
      <c r="M11" s="4">
        <v>10.46</v>
      </c>
      <c r="N11" s="4">
        <v>36</v>
      </c>
      <c r="O11" s="4">
        <v>3.94</v>
      </c>
    </row>
    <row r="12" spans="1:15" x14ac:dyDescent="0.25">
      <c r="A12" s="4"/>
      <c r="B12" s="4" t="s">
        <v>56</v>
      </c>
      <c r="C12" s="4">
        <v>20</v>
      </c>
      <c r="D12" s="4">
        <v>1.36</v>
      </c>
      <c r="E12" s="4">
        <v>0.24</v>
      </c>
      <c r="F12" s="4">
        <v>9.2799999999999994</v>
      </c>
      <c r="G12" s="4">
        <v>14.26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4" t="s">
        <v>180</v>
      </c>
      <c r="B13" s="4" t="s">
        <v>42</v>
      </c>
      <c r="C13" s="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4"/>
      <c r="B14" s="20" t="s">
        <v>30</v>
      </c>
      <c r="C14" s="4"/>
      <c r="D14" s="4">
        <f t="shared" ref="D14:O14" si="0">SUM(D8:D13)</f>
        <v>19.809999999999999</v>
      </c>
      <c r="E14" s="4">
        <f t="shared" si="0"/>
        <v>20.659999999999997</v>
      </c>
      <c r="F14" s="4">
        <f t="shared" si="0"/>
        <v>65.28</v>
      </c>
      <c r="G14" s="4">
        <f t="shared" si="0"/>
        <v>529.1099999999999</v>
      </c>
      <c r="H14" s="4">
        <f t="shared" si="0"/>
        <v>3.12</v>
      </c>
      <c r="I14" s="4">
        <f t="shared" si="0"/>
        <v>2.35</v>
      </c>
      <c r="J14" s="4">
        <f t="shared" si="0"/>
        <v>7.0000000000000007E-2</v>
      </c>
      <c r="K14" s="4">
        <f t="shared" si="0"/>
        <v>0.08</v>
      </c>
      <c r="L14" s="4">
        <f t="shared" si="0"/>
        <v>252.96000000000004</v>
      </c>
      <c r="M14" s="4">
        <f t="shared" si="0"/>
        <v>208.43</v>
      </c>
      <c r="N14" s="4">
        <f t="shared" si="0"/>
        <v>214.98000000000002</v>
      </c>
      <c r="O14" s="4">
        <f t="shared" si="0"/>
        <v>9.3800000000000008</v>
      </c>
    </row>
    <row r="15" spans="1:15" x14ac:dyDescent="0.25">
      <c r="A15" s="4"/>
      <c r="B15" s="4" t="s">
        <v>181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 t="s">
        <v>44</v>
      </c>
      <c r="C16" s="4">
        <v>200</v>
      </c>
      <c r="D16" s="4">
        <v>1</v>
      </c>
      <c r="E16" s="4"/>
      <c r="F16" s="4">
        <v>13.4</v>
      </c>
      <c r="G16" s="4">
        <v>64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5" x14ac:dyDescent="0.25">
      <c r="A17" s="4"/>
      <c r="B17" s="4" t="s">
        <v>43</v>
      </c>
      <c r="C17" s="4">
        <v>243</v>
      </c>
      <c r="D17" s="4">
        <v>0.08</v>
      </c>
      <c r="E17" s="4"/>
      <c r="F17" s="4">
        <v>18.89</v>
      </c>
      <c r="G17" s="4">
        <v>83.4</v>
      </c>
      <c r="H17" s="4">
        <v>0.02</v>
      </c>
      <c r="I17" s="4">
        <v>37.049999999999997</v>
      </c>
      <c r="J17" s="4"/>
      <c r="K17" s="4">
        <v>0.08</v>
      </c>
      <c r="L17" s="4">
        <v>45.6</v>
      </c>
      <c r="M17" s="4">
        <v>31.35</v>
      </c>
      <c r="N17" s="4">
        <v>25.65</v>
      </c>
      <c r="O17" s="4">
        <v>6.27</v>
      </c>
    </row>
    <row r="18" spans="1:15" x14ac:dyDescent="0.25">
      <c r="A18" s="4"/>
      <c r="B18" s="4" t="s">
        <v>74</v>
      </c>
      <c r="C18" s="4">
        <v>30</v>
      </c>
      <c r="D18" s="4">
        <v>3</v>
      </c>
      <c r="E18" s="4">
        <v>4.03</v>
      </c>
      <c r="F18" s="4">
        <v>13.31</v>
      </c>
      <c r="G18" s="4">
        <v>158.80000000000001</v>
      </c>
      <c r="H18" s="4"/>
      <c r="I18" s="4"/>
      <c r="J18" s="4"/>
      <c r="K18" s="4"/>
      <c r="L18" s="4">
        <v>0.9</v>
      </c>
      <c r="M18" s="4">
        <v>17.100000000000001</v>
      </c>
      <c r="N18" s="4">
        <v>21</v>
      </c>
      <c r="O18" s="4">
        <v>0.3</v>
      </c>
    </row>
    <row r="19" spans="1:15" x14ac:dyDescent="0.25">
      <c r="A19" s="4"/>
      <c r="B19" s="20" t="s">
        <v>30</v>
      </c>
      <c r="C19" s="4"/>
      <c r="D19" s="4">
        <f t="shared" ref="D19:I19" si="1">SUM(D15:D18)</f>
        <v>4.08</v>
      </c>
      <c r="E19" s="4">
        <f t="shared" si="1"/>
        <v>4.03</v>
      </c>
      <c r="F19" s="4">
        <f t="shared" si="1"/>
        <v>45.6</v>
      </c>
      <c r="G19" s="4">
        <f t="shared" si="1"/>
        <v>306.20000000000005</v>
      </c>
      <c r="H19" s="4">
        <f t="shared" si="1"/>
        <v>0.04</v>
      </c>
      <c r="I19" s="4">
        <f t="shared" si="1"/>
        <v>41.05</v>
      </c>
      <c r="J19" s="4"/>
      <c r="K19" s="4">
        <f>SUM(K15:K18)</f>
        <v>0.08</v>
      </c>
      <c r="L19" s="4">
        <f>SUM(L15:L18)</f>
        <v>48.1</v>
      </c>
      <c r="M19" s="4">
        <f>SUM(M15:M18)</f>
        <v>66.45</v>
      </c>
      <c r="N19" s="4">
        <f>SUM(N15:N18)</f>
        <v>56.65</v>
      </c>
      <c r="O19" s="4">
        <f>SUM(O15:O18)</f>
        <v>6.97</v>
      </c>
    </row>
    <row r="20" spans="1:15" x14ac:dyDescent="0.25">
      <c r="A20" s="4"/>
      <c r="B20" s="4" t="s">
        <v>182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183</v>
      </c>
      <c r="B21" s="4" t="s">
        <v>184</v>
      </c>
      <c r="C21" s="4">
        <v>80</v>
      </c>
      <c r="D21" s="4">
        <v>2.2400000000000002</v>
      </c>
      <c r="E21" s="4">
        <v>2.5499999999999998</v>
      </c>
      <c r="F21" s="4">
        <v>8.86</v>
      </c>
      <c r="G21" s="4">
        <v>83.05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1.42</v>
      </c>
    </row>
    <row r="22" spans="1:15" ht="30" x14ac:dyDescent="0.25">
      <c r="A22" s="4" t="s">
        <v>186</v>
      </c>
      <c r="B22" s="3" t="s">
        <v>273</v>
      </c>
      <c r="C22" s="4" t="s">
        <v>185</v>
      </c>
      <c r="D22" s="4">
        <v>4.46</v>
      </c>
      <c r="E22" s="4">
        <v>5.44</v>
      </c>
      <c r="F22" s="4">
        <v>14.75</v>
      </c>
      <c r="G22" s="4">
        <v>122.81</v>
      </c>
      <c r="H22" s="4">
        <v>0.16</v>
      </c>
      <c r="I22" s="4">
        <v>24.45</v>
      </c>
      <c r="J22" s="4">
        <v>0.02</v>
      </c>
      <c r="K22" s="4">
        <v>1.39</v>
      </c>
      <c r="L22" s="4">
        <v>47.66</v>
      </c>
      <c r="M22" s="4">
        <v>116.85</v>
      </c>
      <c r="N22" s="4">
        <v>51.02</v>
      </c>
      <c r="O22" s="4">
        <v>4.1100000000000003</v>
      </c>
    </row>
    <row r="23" spans="1:15" x14ac:dyDescent="0.25">
      <c r="A23" s="4" t="s">
        <v>187</v>
      </c>
      <c r="B23" s="4" t="s">
        <v>288</v>
      </c>
      <c r="C23" s="4">
        <v>63</v>
      </c>
      <c r="D23" s="4">
        <v>4.5999999999999996</v>
      </c>
      <c r="E23" s="4">
        <v>4</v>
      </c>
      <c r="F23" s="4">
        <v>12.8</v>
      </c>
      <c r="G23" s="4">
        <v>77.8</v>
      </c>
      <c r="H23" s="4">
        <v>0.05</v>
      </c>
      <c r="I23" s="4">
        <v>2</v>
      </c>
      <c r="J23" s="4">
        <v>0.04</v>
      </c>
      <c r="K23" s="4"/>
      <c r="L23" s="4">
        <v>21.74</v>
      </c>
      <c r="M23" s="4">
        <v>93.22</v>
      </c>
      <c r="N23" s="4">
        <v>114.11</v>
      </c>
      <c r="O23" s="4">
        <v>2.4</v>
      </c>
    </row>
    <row r="24" spans="1:15" x14ac:dyDescent="0.25">
      <c r="A24" s="4" t="s">
        <v>188</v>
      </c>
      <c r="B24" s="4" t="s">
        <v>170</v>
      </c>
      <c r="C24" s="4">
        <v>150</v>
      </c>
      <c r="D24" s="4">
        <v>0.53</v>
      </c>
      <c r="E24" s="4">
        <v>4.03</v>
      </c>
      <c r="F24" s="4">
        <v>20.94</v>
      </c>
      <c r="G24" s="4">
        <v>171.45</v>
      </c>
      <c r="H24" s="4">
        <v>7.0000000000000007E-2</v>
      </c>
      <c r="I24" s="4"/>
      <c r="J24" s="4">
        <v>0.02</v>
      </c>
      <c r="K24" s="4">
        <v>0.02</v>
      </c>
      <c r="L24" s="4">
        <v>9.3000000000000007</v>
      </c>
      <c r="M24" s="4">
        <v>40.1</v>
      </c>
      <c r="N24" s="4">
        <v>7.95</v>
      </c>
      <c r="O24" s="4">
        <v>1.92</v>
      </c>
    </row>
    <row r="25" spans="1:15" x14ac:dyDescent="0.25">
      <c r="A25" s="4" t="s">
        <v>83</v>
      </c>
      <c r="B25" s="4" t="s">
        <v>132</v>
      </c>
      <c r="C25" s="4">
        <v>200</v>
      </c>
      <c r="D25" s="4">
        <v>0.05</v>
      </c>
      <c r="E25" s="4"/>
      <c r="F25" s="4">
        <v>21.33</v>
      </c>
      <c r="G25" s="4">
        <v>80.48</v>
      </c>
      <c r="H25" s="4"/>
      <c r="I25" s="4">
        <v>1.36</v>
      </c>
      <c r="J25" s="4"/>
      <c r="K25" s="4"/>
      <c r="L25" s="4">
        <v>2.95</v>
      </c>
      <c r="M25" s="4"/>
      <c r="N25" s="4"/>
      <c r="O25" s="4">
        <v>0.09</v>
      </c>
    </row>
    <row r="26" spans="1:15" x14ac:dyDescent="0.25">
      <c r="A26" s="4"/>
      <c r="B26" s="4" t="s">
        <v>198</v>
      </c>
      <c r="C26" s="4">
        <v>40</v>
      </c>
      <c r="D26" s="4">
        <v>2.5</v>
      </c>
      <c r="E26" s="4">
        <v>0.36</v>
      </c>
      <c r="F26" s="4">
        <v>14.81</v>
      </c>
      <c r="G26" s="4">
        <v>69.06</v>
      </c>
      <c r="H26" s="4">
        <v>0.06</v>
      </c>
      <c r="I26" s="4"/>
      <c r="J26" s="4"/>
      <c r="K26" s="4"/>
      <c r="L26" s="4">
        <v>10.4</v>
      </c>
      <c r="M26" s="4">
        <v>43.86</v>
      </c>
      <c r="N26" s="4">
        <v>1.4</v>
      </c>
      <c r="O26" s="4">
        <v>0.32</v>
      </c>
    </row>
    <row r="27" spans="1:15" x14ac:dyDescent="0.25">
      <c r="A27" s="4"/>
      <c r="B27" s="4" t="s">
        <v>56</v>
      </c>
      <c r="C27" s="4">
        <v>60</v>
      </c>
      <c r="D27" s="4">
        <v>2.82</v>
      </c>
      <c r="E27" s="4">
        <v>0.42</v>
      </c>
      <c r="F27" s="4">
        <v>21.3</v>
      </c>
      <c r="G27" s="4">
        <v>102.68</v>
      </c>
      <c r="H27" s="4">
        <v>0.06</v>
      </c>
      <c r="I27" s="4"/>
      <c r="J27" s="4"/>
      <c r="K27" s="4"/>
      <c r="L27" s="4">
        <v>108.85</v>
      </c>
      <c r="M27" s="4">
        <v>69.34</v>
      </c>
      <c r="N27" s="4">
        <v>11.04</v>
      </c>
      <c r="O27" s="4">
        <v>0.68</v>
      </c>
    </row>
    <row r="28" spans="1:15" x14ac:dyDescent="0.25">
      <c r="A28" s="4"/>
      <c r="B28" s="20" t="s">
        <v>30</v>
      </c>
      <c r="C28" s="4"/>
      <c r="D28" s="4">
        <f t="shared" ref="D28:O28" si="2">SUM(D20:D27)</f>
        <v>17.2</v>
      </c>
      <c r="E28" s="4">
        <f t="shared" si="2"/>
        <v>16.8</v>
      </c>
      <c r="F28" s="4">
        <f t="shared" si="2"/>
        <v>114.78999999999999</v>
      </c>
      <c r="G28" s="4">
        <f t="shared" si="2"/>
        <v>707.33000000000015</v>
      </c>
      <c r="H28" s="4">
        <f t="shared" si="2"/>
        <v>0.44</v>
      </c>
      <c r="I28" s="4">
        <f t="shared" si="2"/>
        <v>80.06</v>
      </c>
      <c r="J28" s="4">
        <f t="shared" si="2"/>
        <v>0.08</v>
      </c>
      <c r="K28" s="4">
        <f t="shared" si="2"/>
        <v>2.7600000000000002</v>
      </c>
      <c r="L28" s="4">
        <f t="shared" si="2"/>
        <v>261.31</v>
      </c>
      <c r="M28" s="4">
        <f t="shared" si="2"/>
        <v>411.32000000000005</v>
      </c>
      <c r="N28" s="4">
        <f t="shared" si="2"/>
        <v>209.32</v>
      </c>
      <c r="O28" s="4">
        <f t="shared" si="2"/>
        <v>10.94</v>
      </c>
    </row>
    <row r="29" spans="1:15" x14ac:dyDescent="0.25">
      <c r="A29" s="4"/>
      <c r="B29" s="4" t="s">
        <v>189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190</v>
      </c>
      <c r="B30" s="4" t="s">
        <v>191</v>
      </c>
      <c r="C30" s="4">
        <v>80</v>
      </c>
      <c r="D30" s="4">
        <v>3.02</v>
      </c>
      <c r="E30" s="4">
        <v>4.3099999999999996</v>
      </c>
      <c r="F30" s="4">
        <v>13.3</v>
      </c>
      <c r="G30" s="4">
        <v>135</v>
      </c>
      <c r="H30" s="4"/>
      <c r="I30" s="4">
        <v>0.3</v>
      </c>
      <c r="J30" s="4">
        <v>0.04</v>
      </c>
      <c r="K30" s="4">
        <v>0.02</v>
      </c>
      <c r="L30" s="4">
        <v>33.99</v>
      </c>
      <c r="M30" s="4">
        <v>32.04</v>
      </c>
      <c r="N30" s="4">
        <v>299.07</v>
      </c>
      <c r="O30" s="4">
        <v>1.78</v>
      </c>
    </row>
    <row r="31" spans="1:15" x14ac:dyDescent="0.25">
      <c r="A31" s="4" t="s">
        <v>69</v>
      </c>
      <c r="B31" s="4" t="s">
        <v>70</v>
      </c>
      <c r="C31" s="4">
        <v>200</v>
      </c>
      <c r="D31" s="4">
        <v>5.6</v>
      </c>
      <c r="E31" s="4">
        <v>6.4</v>
      </c>
      <c r="F31" s="4">
        <v>19.38</v>
      </c>
      <c r="G31" s="4">
        <v>49</v>
      </c>
      <c r="H31" s="4">
        <v>0.06</v>
      </c>
      <c r="I31" s="4">
        <v>2</v>
      </c>
      <c r="J31" s="4">
        <v>0.04</v>
      </c>
      <c r="K31" s="4">
        <v>0.02</v>
      </c>
      <c r="L31" s="4">
        <v>242.2</v>
      </c>
      <c r="M31" s="4">
        <v>128.03</v>
      </c>
      <c r="N31" s="4">
        <v>28</v>
      </c>
      <c r="O31" s="4">
        <v>0.2</v>
      </c>
    </row>
    <row r="32" spans="1:15" x14ac:dyDescent="0.25">
      <c r="A32" s="4"/>
      <c r="B32" s="20" t="s">
        <v>30</v>
      </c>
      <c r="C32" s="4"/>
      <c r="D32" s="4">
        <f t="shared" ref="D32:O32" si="3">SUM(D29:D31)</f>
        <v>8.6199999999999992</v>
      </c>
      <c r="E32" s="4">
        <f t="shared" si="3"/>
        <v>10.71</v>
      </c>
      <c r="F32" s="4">
        <f t="shared" si="3"/>
        <v>32.68</v>
      </c>
      <c r="G32" s="4">
        <f t="shared" si="3"/>
        <v>184</v>
      </c>
      <c r="H32" s="4">
        <f t="shared" si="3"/>
        <v>0.06</v>
      </c>
      <c r="I32" s="4">
        <f t="shared" si="3"/>
        <v>2.2999999999999998</v>
      </c>
      <c r="J32" s="4">
        <f t="shared" si="3"/>
        <v>0.08</v>
      </c>
      <c r="K32" s="4">
        <f t="shared" si="3"/>
        <v>0.04</v>
      </c>
      <c r="L32" s="4">
        <f t="shared" si="3"/>
        <v>276.19</v>
      </c>
      <c r="M32" s="4">
        <f t="shared" si="3"/>
        <v>160.07</v>
      </c>
      <c r="N32" s="4">
        <f t="shared" si="3"/>
        <v>327.07</v>
      </c>
      <c r="O32" s="4">
        <f t="shared" si="3"/>
        <v>1.98</v>
      </c>
    </row>
    <row r="33" spans="1:15" x14ac:dyDescent="0.25">
      <c r="A33" s="4"/>
      <c r="B33" s="4" t="s">
        <v>192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127</v>
      </c>
      <c r="B34" s="4" t="s">
        <v>193</v>
      </c>
      <c r="C34" s="4">
        <v>80</v>
      </c>
      <c r="D34" s="4">
        <v>2.44</v>
      </c>
      <c r="E34" s="4">
        <v>5.0199999999999996</v>
      </c>
      <c r="F34" s="4">
        <v>6.33</v>
      </c>
      <c r="G34" s="4">
        <v>119.8</v>
      </c>
      <c r="H34" s="4">
        <v>0.02</v>
      </c>
      <c r="I34" s="4">
        <v>15</v>
      </c>
      <c r="J34" s="4"/>
      <c r="K34" s="4">
        <v>0.01</v>
      </c>
      <c r="L34" s="4">
        <v>51.45</v>
      </c>
      <c r="M34" s="4">
        <v>67.95</v>
      </c>
      <c r="N34" s="4">
        <v>83.85</v>
      </c>
      <c r="O34" s="4">
        <v>1.89</v>
      </c>
    </row>
    <row r="35" spans="1:15" x14ac:dyDescent="0.25">
      <c r="A35" s="4" t="s">
        <v>157</v>
      </c>
      <c r="B35" s="4" t="s">
        <v>194</v>
      </c>
      <c r="C35" s="4">
        <v>46</v>
      </c>
      <c r="D35" s="4">
        <v>11.01</v>
      </c>
      <c r="E35" s="4">
        <v>7.15</v>
      </c>
      <c r="F35" s="4"/>
      <c r="G35" s="4">
        <v>148.5</v>
      </c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 t="s">
        <v>52</v>
      </c>
      <c r="B36" s="4" t="s">
        <v>53</v>
      </c>
      <c r="C36" s="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1.84</v>
      </c>
    </row>
    <row r="37" spans="1:15" ht="30" x14ac:dyDescent="0.25">
      <c r="A37" s="4"/>
      <c r="B37" s="3" t="s">
        <v>179</v>
      </c>
      <c r="C37" s="4" t="s">
        <v>291</v>
      </c>
      <c r="D37" s="4">
        <v>5.15</v>
      </c>
      <c r="E37" s="4">
        <v>5.22</v>
      </c>
      <c r="F37" s="4">
        <v>28.06</v>
      </c>
      <c r="G37" s="4">
        <v>119.22</v>
      </c>
      <c r="H37" s="4">
        <v>0.86</v>
      </c>
      <c r="I37" s="4"/>
      <c r="J37" s="4"/>
      <c r="K37" s="4"/>
      <c r="L37" s="4">
        <v>16.899999999999999</v>
      </c>
      <c r="M37" s="4">
        <v>7.12</v>
      </c>
      <c r="N37" s="4">
        <v>2.27</v>
      </c>
      <c r="O37" s="4">
        <v>0.52</v>
      </c>
    </row>
    <row r="38" spans="1:15" x14ac:dyDescent="0.25">
      <c r="A38" s="4"/>
      <c r="B38" s="4" t="s">
        <v>56</v>
      </c>
      <c r="C38" s="4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7.2</v>
      </c>
      <c r="M38" s="4">
        <v>2.4900000000000002</v>
      </c>
      <c r="N38" s="4">
        <v>3.3</v>
      </c>
      <c r="O38" s="4">
        <v>0.48</v>
      </c>
    </row>
    <row r="39" spans="1:15" x14ac:dyDescent="0.25">
      <c r="A39" s="4">
        <v>1203</v>
      </c>
      <c r="B39" s="4" t="s">
        <v>61</v>
      </c>
      <c r="C39" s="4">
        <v>200</v>
      </c>
      <c r="D39" s="4"/>
      <c r="E39" s="4"/>
      <c r="F39" s="4">
        <v>6.38</v>
      </c>
      <c r="G39" s="4">
        <v>27.4</v>
      </c>
      <c r="H39" s="4"/>
      <c r="I39" s="4"/>
      <c r="J39" s="4"/>
      <c r="K39" s="4"/>
      <c r="L39" s="4">
        <v>0.2</v>
      </c>
      <c r="M39" s="4"/>
      <c r="N39" s="4"/>
      <c r="O39" s="4">
        <v>0.09</v>
      </c>
    </row>
    <row r="40" spans="1:15" x14ac:dyDescent="0.25">
      <c r="A40" s="4"/>
      <c r="B40" s="20" t="s">
        <v>30</v>
      </c>
      <c r="C40" s="4"/>
      <c r="D40" s="4">
        <f t="shared" ref="D40:O40" si="4">SUM(D33:D39)</f>
        <v>24.869999999999997</v>
      </c>
      <c r="E40" s="4">
        <f t="shared" si="4"/>
        <v>22.419999999999998</v>
      </c>
      <c r="F40" s="4">
        <f t="shared" si="4"/>
        <v>90.89</v>
      </c>
      <c r="G40" s="4">
        <f t="shared" si="4"/>
        <v>498.24</v>
      </c>
      <c r="H40" s="4">
        <f t="shared" si="4"/>
        <v>2.69</v>
      </c>
      <c r="I40" s="4">
        <f t="shared" si="4"/>
        <v>95</v>
      </c>
      <c r="J40" s="4">
        <f t="shared" si="4"/>
        <v>0.02</v>
      </c>
      <c r="K40" s="4">
        <f t="shared" si="4"/>
        <v>6.9999999999999993E-2</v>
      </c>
      <c r="L40" s="4">
        <f t="shared" si="4"/>
        <v>133.24999999999997</v>
      </c>
      <c r="M40" s="4">
        <f t="shared" si="4"/>
        <v>363.16</v>
      </c>
      <c r="N40" s="4">
        <f t="shared" si="4"/>
        <v>140.37000000000003</v>
      </c>
      <c r="O40" s="4">
        <f t="shared" si="4"/>
        <v>4.82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30</v>
      </c>
      <c r="C42" s="4"/>
      <c r="D42" s="4">
        <f>D14+D19+D28+D32+D40</f>
        <v>74.58</v>
      </c>
      <c r="E42" s="4">
        <f>E14+E19+E28+E32+E40</f>
        <v>74.61999999999999</v>
      </c>
      <c r="F42" s="4">
        <f>F14+F19+F28+F32+F40</f>
        <v>349.23999999999995</v>
      </c>
      <c r="G42" s="4">
        <f>G19+G14+G28+G32+G40</f>
        <v>2224.88</v>
      </c>
      <c r="H42" s="4">
        <f>H14+H19+H28+H32+H40</f>
        <v>6.35</v>
      </c>
      <c r="I42" s="4">
        <f>I14+I19+I28+I32+I40</f>
        <v>220.76</v>
      </c>
      <c r="J42" s="4">
        <f>J14+J28+J32+J40</f>
        <v>0.25000000000000006</v>
      </c>
      <c r="K42" s="4">
        <f>K14+K19+K28+K32+K40</f>
        <v>3.0300000000000002</v>
      </c>
      <c r="L42" s="4">
        <f>L14+L19+L28+L32+L40</f>
        <v>971.81000000000017</v>
      </c>
      <c r="M42" s="4">
        <f>M14+M19+M28+M32+M40</f>
        <v>1209.43</v>
      </c>
      <c r="N42" s="4">
        <f>N14+N19+N28+N32+N40</f>
        <v>948.39</v>
      </c>
      <c r="O42" s="4">
        <f>O14+O19+O28+O32+O40</f>
        <v>34.090000000000003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понед.</vt:lpstr>
      <vt:lpstr>Лист2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понед.2</vt:lpstr>
      <vt:lpstr>вторник 2</vt:lpstr>
      <vt:lpstr>среда 2</vt:lpstr>
      <vt:lpstr>четв.2</vt:lpstr>
      <vt:lpstr>пятн.2</vt:lpstr>
      <vt:lpstr>суббота 2</vt:lpstr>
      <vt:lpstr>воскрес.2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ученик</cp:lastModifiedBy>
  <cp:lastPrinted>2018-01-04T12:15:23Z</cp:lastPrinted>
  <dcterms:created xsi:type="dcterms:W3CDTF">2017-09-25T09:51:48Z</dcterms:created>
  <dcterms:modified xsi:type="dcterms:W3CDTF">2023-06-27T08:05:46Z</dcterms:modified>
</cp:coreProperties>
</file>